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780" windowWidth="19815" windowHeight="9405" tabRatio="436"/>
  </bookViews>
  <sheets>
    <sheet name="AFG Area 20 Lit Order Form" sheetId="1" r:id="rId1"/>
  </sheets>
  <definedNames>
    <definedName name="_xlnm.Print_Area" localSheetId="0">'AFG Area 20 Lit Order Form'!$B$1:$F$286</definedName>
    <definedName name="_xlnm.Print_Titles" localSheetId="0">'AFG Area 20 Lit Order Form'!$1:$5</definedName>
  </definedNames>
  <calcPr calcId="145621"/>
</workbook>
</file>

<file path=xl/calcChain.xml><?xml version="1.0" encoding="utf-8"?>
<calcChain xmlns="http://schemas.openxmlformats.org/spreadsheetml/2006/main">
  <c r="F66" i="1" l="1"/>
  <c r="E198" i="1"/>
  <c r="E144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E100" i="1"/>
  <c r="F62" i="1"/>
  <c r="F61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4" i="1"/>
  <c r="F43" i="1"/>
  <c r="F42" i="1"/>
  <c r="F41" i="1"/>
  <c r="F40" i="1"/>
  <c r="F39" i="1"/>
  <c r="F38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248" i="1"/>
  <c r="F246" i="1"/>
  <c r="F245" i="1"/>
  <c r="F244" i="1"/>
  <c r="F243" i="1"/>
  <c r="F242" i="1"/>
  <c r="F241" i="1"/>
  <c r="F240" i="1"/>
  <c r="F239" i="1"/>
  <c r="F237" i="1"/>
  <c r="F236" i="1"/>
  <c r="F235" i="1"/>
  <c r="F233" i="1"/>
  <c r="F232" i="1"/>
  <c r="F231" i="1"/>
  <c r="F230" i="1"/>
  <c r="F229" i="1"/>
  <c r="E223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3" i="1"/>
  <c r="F142" i="1"/>
  <c r="F140" i="1"/>
  <c r="F139" i="1"/>
  <c r="F138" i="1"/>
  <c r="F137" i="1"/>
  <c r="F135" i="1"/>
  <c r="F134" i="1"/>
  <c r="F133" i="1"/>
  <c r="F132" i="1"/>
  <c r="F131" i="1"/>
  <c r="F130" i="1"/>
  <c r="F129" i="1"/>
  <c r="F128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248" i="1" l="1"/>
  <c r="C257" i="1" s="1"/>
  <c r="F198" i="1"/>
  <c r="C255" i="1" s="1"/>
  <c r="F144" i="1"/>
  <c r="C254" i="1" s="1"/>
  <c r="F100" i="1"/>
  <c r="C253" i="1" s="1"/>
  <c r="E63" i="1"/>
  <c r="F37" i="1"/>
  <c r="F63" i="1" s="1"/>
  <c r="C252" i="1" s="1"/>
  <c r="F8" i="1" l="1"/>
  <c r="F33" i="1" s="1"/>
  <c r="C251" i="1" s="1"/>
  <c r="C258" i="1" s="1"/>
  <c r="C259" i="1" s="1"/>
  <c r="C260" i="1" s="1"/>
  <c r="E33" i="1"/>
  <c r="C261" i="1" l="1"/>
  <c r="C262" i="1" s="1"/>
</calcChain>
</file>

<file path=xl/sharedStrings.xml><?xml version="1.0" encoding="utf-8"?>
<sst xmlns="http://schemas.openxmlformats.org/spreadsheetml/2006/main" count="539" uniqueCount="478">
  <si>
    <t>For Description of items, see catalog S-15. Prices are US currency. Prices contained herein are subject to change.</t>
  </si>
  <si>
    <t>Alateen - Hope for Children of Alcoholics</t>
  </si>
  <si>
    <t>B-3</t>
  </si>
  <si>
    <t>Blueprint for Progress (original Version)</t>
  </si>
  <si>
    <t>P-5</t>
  </si>
  <si>
    <t>Dilemma of the Alcoholic Marriage</t>
  </si>
  <si>
    <t>B-4</t>
  </si>
  <si>
    <t>Groups At Work</t>
  </si>
  <si>
    <t>P-24</t>
  </si>
  <si>
    <t>B-5</t>
  </si>
  <si>
    <t>Al-Anon/Alateen Service Manual</t>
  </si>
  <si>
    <t>P-24/27</t>
  </si>
  <si>
    <t>One Day at a Time in Al-Anon</t>
  </si>
  <si>
    <t>B-6</t>
  </si>
  <si>
    <t>Conference Summary</t>
  </si>
  <si>
    <t>P-46</t>
  </si>
  <si>
    <t>B-7</t>
  </si>
  <si>
    <t>Living With Sobriety</t>
  </si>
  <si>
    <t>P-49</t>
  </si>
  <si>
    <t>Al-Anon's Twelve Steps &amp; Twelve Traditions</t>
  </si>
  <si>
    <t>B-8</t>
  </si>
  <si>
    <t>When I Got Busy, I Got Better</t>
  </si>
  <si>
    <t>P-78</t>
  </si>
  <si>
    <t xml:space="preserve">Alateen - a day at a time </t>
  </si>
  <si>
    <t>B-10</t>
  </si>
  <si>
    <t>Blueprint for Progress: 4th Step Inventory</t>
  </si>
  <si>
    <t>P-91</t>
  </si>
  <si>
    <t>As We Understood</t>
  </si>
  <si>
    <t>B-11</t>
  </si>
  <si>
    <t>B-14</t>
  </si>
  <si>
    <t>Information for the Newcomer</t>
  </si>
  <si>
    <t>S-4</t>
  </si>
  <si>
    <t>In All Our Affairs: Making Crisis Work for You</t>
  </si>
  <si>
    <t>B-15</t>
  </si>
  <si>
    <t>Table Anonymity Card</t>
  </si>
  <si>
    <t>S-9</t>
  </si>
  <si>
    <t>B-16</t>
  </si>
  <si>
    <t>Troubled by Someone's Drinking? (20 Questions)</t>
  </si>
  <si>
    <t>S-17</t>
  </si>
  <si>
    <t>Courage to Change - Large Print</t>
  </si>
  <si>
    <t>B17</t>
  </si>
  <si>
    <t>Detachment</t>
  </si>
  <si>
    <t>S-19</t>
  </si>
  <si>
    <t>B18</t>
  </si>
  <si>
    <t>Getting in Touch with Al-Anon/Alateen Directory of Info Services.</t>
  </si>
  <si>
    <t>S-23</t>
  </si>
  <si>
    <t>Large Print Set: ODAT &amp; CTC</t>
  </si>
  <si>
    <t>B19</t>
  </si>
  <si>
    <t>Did you Grown Up with a Problem Drinker? (20 Questions)</t>
  </si>
  <si>
    <t>S-25</t>
  </si>
  <si>
    <t>From Survival to Recovery: Growing Up in an Alcoholic Home</t>
  </si>
  <si>
    <t>B-21</t>
  </si>
  <si>
    <t>Parents of Alcoholics</t>
  </si>
  <si>
    <t>R-18</t>
  </si>
  <si>
    <t>How Al-Anon Works: for Families &amp; Friends of Alcoholics</t>
  </si>
  <si>
    <t>B-22</t>
  </si>
  <si>
    <t>Courage to Be Me - Living with Alcoholism (soft cover)</t>
  </si>
  <si>
    <t>B-23</t>
  </si>
  <si>
    <t>Newcomer Packet</t>
  </si>
  <si>
    <t>K-10</t>
  </si>
  <si>
    <t>Paths to Recovery - Al-Anon's Steps, Traditions and Concepts</t>
  </si>
  <si>
    <t>B-24</t>
  </si>
  <si>
    <t>Alateen Newcomer Packet</t>
  </si>
  <si>
    <t>K-18</t>
  </si>
  <si>
    <t>Living Today in Alateen</t>
  </si>
  <si>
    <t>B-26</t>
  </si>
  <si>
    <t>Hope for Today</t>
  </si>
  <si>
    <t>B-27</t>
  </si>
  <si>
    <t>K-21</t>
  </si>
  <si>
    <t>Hope for Today (Large Print)</t>
  </si>
  <si>
    <t>B-28</t>
  </si>
  <si>
    <t>Men's Newcomer Packet</t>
  </si>
  <si>
    <t>K-23</t>
  </si>
  <si>
    <t>Opening Our Hearts …Transforming our Losses</t>
  </si>
  <si>
    <t>B-29</t>
  </si>
  <si>
    <t>Parent's Newcomer Packet</t>
  </si>
  <si>
    <t>K-24</t>
  </si>
  <si>
    <t>Discovering Choices</t>
  </si>
  <si>
    <t>B-30</t>
  </si>
  <si>
    <t>Many Voices - One Journey</t>
  </si>
  <si>
    <t>B-31</t>
  </si>
  <si>
    <t>Professional Packet - Canada</t>
  </si>
  <si>
    <t>K-30c</t>
  </si>
  <si>
    <t>How Al-Anon Works Paperback</t>
  </si>
  <si>
    <t>B-32</t>
  </si>
  <si>
    <t>Professional Packet</t>
  </si>
  <si>
    <t>K-30</t>
  </si>
  <si>
    <t>Al-Anon is for Men</t>
  </si>
  <si>
    <t>P-1</t>
  </si>
  <si>
    <t>P-18</t>
  </si>
  <si>
    <t>Al-Anon, You and the Alcoholic</t>
  </si>
  <si>
    <t>P-2</t>
  </si>
  <si>
    <t>Youth and the Alcoholic Parent</t>
  </si>
  <si>
    <t>P-21</t>
  </si>
  <si>
    <t>Alcoholism, a Merry-Go Round Named Denial</t>
  </si>
  <si>
    <t>P-3</t>
  </si>
  <si>
    <t>If Your Parents Drink Too Much (Cartoon)</t>
  </si>
  <si>
    <t>P-22</t>
  </si>
  <si>
    <t>Alcoholism, the Family Disease</t>
  </si>
  <si>
    <t>P-4</t>
  </si>
  <si>
    <t>A Guide for Sponsors of Alateen Groups</t>
  </si>
  <si>
    <t>P-29</t>
  </si>
  <si>
    <t>Alcoholism, the Family Disease (Lrg Print)</t>
  </si>
  <si>
    <t>P-4L</t>
  </si>
  <si>
    <t>Facts About Alateen</t>
  </si>
  <si>
    <t>P-41</t>
  </si>
  <si>
    <t>Freedom From Despair</t>
  </si>
  <si>
    <t>P-6</t>
  </si>
  <si>
    <t>Moving On! From Alateen to Al-Anon</t>
  </si>
  <si>
    <t>P-59</t>
  </si>
  <si>
    <t>A Guide for the Family of the Alcoholic</t>
  </si>
  <si>
    <t>P-7</t>
  </si>
  <si>
    <t>4th Step Inventory (workbook)</t>
  </si>
  <si>
    <t>P-64</t>
  </si>
  <si>
    <t>How Can I Help my Children?</t>
  </si>
  <si>
    <t>P-9</t>
  </si>
  <si>
    <t>Alateen Talks Back On:</t>
  </si>
  <si>
    <t>Purpose and Suggestions</t>
  </si>
  <si>
    <t>P-13</t>
  </si>
  <si>
    <t>P-68</t>
  </si>
  <si>
    <t>So You Love an Alcoholic</t>
  </si>
  <si>
    <t>P-14</t>
  </si>
  <si>
    <t>P-69</t>
  </si>
  <si>
    <t>Three Views of Al-Anon - Alcoholics Speak to the Family</t>
  </si>
  <si>
    <t>P-15</t>
  </si>
  <si>
    <t>P-70</t>
  </si>
  <si>
    <t>The Parents of Alcoholics</t>
  </si>
  <si>
    <t>P-16</t>
  </si>
  <si>
    <t>P-73</t>
  </si>
  <si>
    <t>The Twelve Steps and Traditions</t>
  </si>
  <si>
    <t>P-17</t>
  </si>
  <si>
    <t>Do's and Don'ts Alateen</t>
  </si>
  <si>
    <t>M-9</t>
  </si>
  <si>
    <t>What Do You Do about the Alcoholic's Drinking?</t>
  </si>
  <si>
    <t>P-19</t>
  </si>
  <si>
    <t>Just for Today, Alateen Wallet Card</t>
  </si>
  <si>
    <t>M-11</t>
  </si>
  <si>
    <t>Sponsorship, What It's all About</t>
  </si>
  <si>
    <t>P-31</t>
  </si>
  <si>
    <t>Just for Today, Alateen Bookmark</t>
  </si>
  <si>
    <t>M-13</t>
  </si>
  <si>
    <t>This is Al-Anon</t>
  </si>
  <si>
    <t>P-32</t>
  </si>
  <si>
    <t>Alateen Program Card</t>
  </si>
  <si>
    <t>M-18</t>
  </si>
  <si>
    <t>Why Anonymity in Al-Anon?</t>
  </si>
  <si>
    <t>P-33</t>
  </si>
  <si>
    <t>Daily Checklist for Myself</t>
  </si>
  <si>
    <t>S-6</t>
  </si>
  <si>
    <t>Why Conference Approved Lit.?</t>
  </si>
  <si>
    <t>P-35</t>
  </si>
  <si>
    <t>S-20</t>
  </si>
  <si>
    <t>Al-Anon Fact File</t>
  </si>
  <si>
    <t>Alateen Sponsorship - Is It for You?</t>
  </si>
  <si>
    <t>S-27</t>
  </si>
  <si>
    <t>The Al-Anon Focus</t>
  </si>
  <si>
    <t>P-45</t>
  </si>
  <si>
    <t>Alateen Discount Package</t>
  </si>
  <si>
    <t>K-6</t>
  </si>
  <si>
    <t>Al-Anon Sharing's from Adult Children</t>
  </si>
  <si>
    <t>P-47</t>
  </si>
  <si>
    <t>Alateen Discount Package with B-3</t>
  </si>
  <si>
    <t>K-7</t>
  </si>
  <si>
    <t>Understanding Ourselves &amp; Alcoholism</t>
  </si>
  <si>
    <t>P-48</t>
  </si>
  <si>
    <t>M-80</t>
  </si>
  <si>
    <t>Al-Anon Spoken Here</t>
  </si>
  <si>
    <t>P-53</t>
  </si>
  <si>
    <t>The Concepts - Al-Anon's Best Kept Secret?</t>
  </si>
  <si>
    <t>P-57</t>
  </si>
  <si>
    <t>Al-Anon's Twelve Traditions Illustrated</t>
  </si>
  <si>
    <t>P-60</t>
  </si>
  <si>
    <t>Does She Drink Too Much?</t>
  </si>
  <si>
    <t>P-62</t>
  </si>
  <si>
    <t>USA, English BetaSP</t>
  </si>
  <si>
    <t>AV-30B</t>
  </si>
  <si>
    <t>Dear Mom &amp; Dad</t>
  </si>
  <si>
    <t>P-67</t>
  </si>
  <si>
    <t>Canada, English Beta SP</t>
  </si>
  <si>
    <t>CAV-30B</t>
  </si>
  <si>
    <t>USA, Spanish BetaSP</t>
  </si>
  <si>
    <t>SAV-30B</t>
  </si>
  <si>
    <t>Canada, French BetaSP</t>
  </si>
  <si>
    <t>FAV-30B</t>
  </si>
  <si>
    <t>Living in a Shelter (E/S)</t>
  </si>
  <si>
    <t>P-82es</t>
  </si>
  <si>
    <t>USA English</t>
  </si>
  <si>
    <t>ACD-30</t>
  </si>
  <si>
    <t>Al-Anon's Cofounders</t>
  </si>
  <si>
    <t>P-87</t>
  </si>
  <si>
    <t>Canada, English</t>
  </si>
  <si>
    <t>CA-30</t>
  </si>
  <si>
    <t>Service Sponsorship: Working Smarter Not Harder</t>
  </si>
  <si>
    <t>P-88</t>
  </si>
  <si>
    <t>Canada, French</t>
  </si>
  <si>
    <t>FA-30</t>
  </si>
  <si>
    <t>Doubting Your Sanity? (E/S)</t>
  </si>
  <si>
    <t>P-89es</t>
  </si>
  <si>
    <t xml:space="preserve">USA, Spanish </t>
  </si>
  <si>
    <t>SA-30</t>
  </si>
  <si>
    <t>Doubting Your Sanity? (E/F)</t>
  </si>
  <si>
    <t>P-89ef</t>
  </si>
  <si>
    <t>Al-Anon and Alateens Role in Family Recovery</t>
  </si>
  <si>
    <t>AV-31dvd</t>
  </si>
  <si>
    <t>AV-1</t>
  </si>
  <si>
    <t>SAV-31dvd</t>
  </si>
  <si>
    <t>AV-24</t>
  </si>
  <si>
    <t xml:space="preserve">Al-Anon and Alateens Role in Family </t>
  </si>
  <si>
    <t>Recovery   French Subtitles DVD</t>
  </si>
  <si>
    <t>FAV-31dvd</t>
  </si>
  <si>
    <t>PRICE</t>
  </si>
  <si>
    <t>QUAN</t>
  </si>
  <si>
    <t>TOTAL</t>
  </si>
  <si>
    <t>Are You Concerned About Someone's Drinking?</t>
  </si>
  <si>
    <t>M-1</t>
  </si>
  <si>
    <t>CAT #</t>
  </si>
  <si>
    <t>Al-Anon Basic Program Wallet Card</t>
  </si>
  <si>
    <t>M-7</t>
  </si>
  <si>
    <t>Directory for Members with Special Needs</t>
  </si>
  <si>
    <t>S-14</t>
  </si>
  <si>
    <t>"Let it Begin" - Declaration Card</t>
  </si>
  <si>
    <t>M-8</t>
  </si>
  <si>
    <t>Catalog Al-Anon/Alateen CAL</t>
  </si>
  <si>
    <t>S-15</t>
  </si>
  <si>
    <t>Just for Today - Al-Anon Wallet Card</t>
  </si>
  <si>
    <t>M-10</t>
  </si>
  <si>
    <t>Conference Approved Literature (CAL)</t>
  </si>
  <si>
    <t>S-16/LDC-1</t>
  </si>
  <si>
    <t>Just for today, Al-Anon Bookmark</t>
  </si>
  <si>
    <t>M-12</t>
  </si>
  <si>
    <t>FS-16</t>
  </si>
  <si>
    <t>Logos, Al-Anon(blue) 100</t>
  </si>
  <si>
    <t>M-14</t>
  </si>
  <si>
    <t>SS-16</t>
  </si>
  <si>
    <t>Logos, Alateen (red) 100</t>
  </si>
  <si>
    <t>M-15</t>
  </si>
  <si>
    <t>S-35</t>
  </si>
  <si>
    <t>Serenity Prayer Card</t>
  </si>
  <si>
    <t>M-26</t>
  </si>
  <si>
    <t>The Forum Magazine</t>
  </si>
  <si>
    <t>S-41</t>
  </si>
  <si>
    <t>Al-Anon/Alateen Is &amp; Is Not Bookmark</t>
  </si>
  <si>
    <t>M-44</t>
  </si>
  <si>
    <t>Al-Anon Legacy Posters set of four</t>
  </si>
  <si>
    <t>M-75</t>
  </si>
  <si>
    <t>Professional Referral Pad</t>
  </si>
  <si>
    <t>M-77</t>
  </si>
  <si>
    <t>Sponsorship - Working Together to Recover Bookmark</t>
  </si>
  <si>
    <t>M-78</t>
  </si>
  <si>
    <t>Birthday Envelopes English/ French/Spanish</t>
  </si>
  <si>
    <t>E-1</t>
  </si>
  <si>
    <t>M-79</t>
  </si>
  <si>
    <t>Memorial Envelope</t>
  </si>
  <si>
    <t>E-4</t>
  </si>
  <si>
    <t>Conflict Resolution Wallet Card</t>
  </si>
  <si>
    <t>S-71</t>
  </si>
  <si>
    <t>Members Interested in Speaking</t>
  </si>
  <si>
    <t>G-1</t>
  </si>
  <si>
    <t>SERVICE AIDS</t>
  </si>
  <si>
    <t>Beginners' Meeting</t>
  </si>
  <si>
    <t>G-2</t>
  </si>
  <si>
    <t>Cooperation between Al-Anon &amp; AA</t>
  </si>
  <si>
    <t>G-3</t>
  </si>
  <si>
    <t>Al-Anon: Then and Now (a brief history)</t>
  </si>
  <si>
    <t>AR-2</t>
  </si>
  <si>
    <t>Information Services</t>
  </si>
  <si>
    <t>G-4</t>
  </si>
  <si>
    <t>A Guide for Families of Al-Anon Members</t>
  </si>
  <si>
    <t>AR-8</t>
  </si>
  <si>
    <t>Alateen Meetings in Schools</t>
  </si>
  <si>
    <t>G-5</t>
  </si>
  <si>
    <t>Area request for WSO Research</t>
  </si>
  <si>
    <t>AR-9</t>
  </si>
  <si>
    <t>Area Literature Coordinators</t>
  </si>
  <si>
    <t>G-6</t>
  </si>
  <si>
    <t>Participating in an Area AA Convention</t>
  </si>
  <si>
    <t>G-7</t>
  </si>
  <si>
    <t>Forum Writing Guidelines</t>
  </si>
  <si>
    <t>F-1</t>
  </si>
  <si>
    <t>Taking a Group Inventory</t>
  </si>
  <si>
    <t>G-8</t>
  </si>
  <si>
    <t>Tips for GRs as Forum Representatives</t>
  </si>
  <si>
    <t>F-2</t>
  </si>
  <si>
    <t>Institutions Service (see also G-14)</t>
  </si>
  <si>
    <t>G-9</t>
  </si>
  <si>
    <t>Forum Humor Sharing Sheet</t>
  </si>
  <si>
    <t>F-4</t>
  </si>
  <si>
    <t>Outreach to the Public</t>
  </si>
  <si>
    <t>G-10</t>
  </si>
  <si>
    <t>Group Representatives</t>
  </si>
  <si>
    <t>G-11</t>
  </si>
  <si>
    <t>Al-Anon Registration/Information Form</t>
  </si>
  <si>
    <t>GR-1</t>
  </si>
  <si>
    <t>G-12</t>
  </si>
  <si>
    <t>Suggested Programs for Meetings</t>
  </si>
  <si>
    <t>G-13</t>
  </si>
  <si>
    <t>Service in Correctional Facilities</t>
  </si>
  <si>
    <t>G-14</t>
  </si>
  <si>
    <t>District Meetings</t>
  </si>
  <si>
    <t>G-15</t>
  </si>
  <si>
    <t>Literature Distribution Centers</t>
  </si>
  <si>
    <t>G-18</t>
  </si>
  <si>
    <t>Starting an Alateen Group</t>
  </si>
  <si>
    <t>G-19</t>
  </si>
  <si>
    <t>Area Conventions</t>
  </si>
  <si>
    <t>G-20</t>
  </si>
  <si>
    <t>Area Newsletter</t>
  </si>
  <si>
    <t>G-21</t>
  </si>
  <si>
    <t>A Meeting on Wheels</t>
  </si>
  <si>
    <t>G-22</t>
  </si>
  <si>
    <t>Area Alateen Coordinators</t>
  </si>
  <si>
    <t>G-24</t>
  </si>
  <si>
    <t>The Open Al-Anon Meeting</t>
  </si>
  <si>
    <t>G-27</t>
  </si>
  <si>
    <t>Outreach for Professionals</t>
  </si>
  <si>
    <t>G-29</t>
  </si>
  <si>
    <t>Area Archives</t>
  </si>
  <si>
    <t>G-30</t>
  </si>
  <si>
    <t>Ordering Literature</t>
  </si>
  <si>
    <t>G-31</t>
  </si>
  <si>
    <t>Area Forum Coordinators</t>
  </si>
  <si>
    <t>G-32</t>
  </si>
  <si>
    <t>Alateen Safety Guidelines</t>
  </si>
  <si>
    <t>G-34</t>
  </si>
  <si>
    <t>Group Records Coordinator</t>
  </si>
  <si>
    <t>G-36</t>
  </si>
  <si>
    <t>District Representative Guideline</t>
  </si>
  <si>
    <t>G-37</t>
  </si>
  <si>
    <t>Area Public Outreach Coordinator</t>
  </si>
  <si>
    <t>G-38</t>
  </si>
  <si>
    <t>Electronic Al-Anon Meeting</t>
  </si>
  <si>
    <t>G-39</t>
  </si>
  <si>
    <t>Al-Anon Web Sites</t>
  </si>
  <si>
    <t>G-40</t>
  </si>
  <si>
    <t>Reserve Fund</t>
  </si>
  <si>
    <t>G-41</t>
  </si>
  <si>
    <t>AA's Resolution of Gratitude</t>
  </si>
  <si>
    <t>S-10</t>
  </si>
  <si>
    <t>Seventh Tradition</t>
  </si>
  <si>
    <t>S-21</t>
  </si>
  <si>
    <t>Links of Service</t>
  </si>
  <si>
    <t>S-29</t>
  </si>
  <si>
    <t>Fact Sheet for Professionals</t>
  </si>
  <si>
    <t>S-37ES</t>
  </si>
  <si>
    <t>Fact Sheet for Professionals E/F</t>
  </si>
  <si>
    <t>S-37EF</t>
  </si>
  <si>
    <t>Attracting and Cooperating</t>
  </si>
  <si>
    <t>S-40</t>
  </si>
  <si>
    <t>Joy of Service</t>
  </si>
  <si>
    <t>S-57</t>
  </si>
  <si>
    <t>Fact Sheet for Al-Anon Electronic Mtgs.</t>
  </si>
  <si>
    <t>S-60</t>
  </si>
  <si>
    <t>S-64</t>
  </si>
  <si>
    <t>Schools-English/Spanish</t>
  </si>
  <si>
    <t>S-65ES</t>
  </si>
  <si>
    <t>Schools-English/French</t>
  </si>
  <si>
    <t>S-65EF</t>
  </si>
  <si>
    <t>FAQ for Al-Anon Web Sites</t>
  </si>
  <si>
    <t>S-66</t>
  </si>
  <si>
    <t>S-67</t>
  </si>
  <si>
    <t>Al-anon Welcomes All People of Color</t>
  </si>
  <si>
    <t>S-68</t>
  </si>
  <si>
    <t>S-69</t>
  </si>
  <si>
    <t>S-70</t>
  </si>
  <si>
    <t>Outreach Bookmark</t>
  </si>
  <si>
    <t>M-76</t>
  </si>
  <si>
    <t>NO CHARGE</t>
  </si>
  <si>
    <t>SUB TOTAL</t>
  </si>
  <si>
    <t>Kansas AFG LDC</t>
  </si>
  <si>
    <t>email: literature@kansas-al-anon.org</t>
  </si>
  <si>
    <t>Check Total</t>
  </si>
  <si>
    <t>Date</t>
  </si>
  <si>
    <t>SEND TO: (PLEASE PRINT)</t>
  </si>
  <si>
    <t>Thank You for your order</t>
  </si>
  <si>
    <t>S-72</t>
  </si>
  <si>
    <t>Using the Traditions in Conflict Resolution</t>
  </si>
  <si>
    <t>TITLE</t>
  </si>
  <si>
    <t>Al-Anon Poster (PKG OF 5)</t>
  </si>
  <si>
    <t>Al-Anon Welcomes Native American/Aboriginals</t>
  </si>
  <si>
    <t>Al-Anon Welcomes Adult Children of Alcholoics</t>
  </si>
  <si>
    <t>Al-Anon Welcomes Gays and Lesbians</t>
  </si>
  <si>
    <t>One Day at a Time in Al-Anon (LRG print)</t>
  </si>
  <si>
    <t>SECTION E - MISCELLANEOUS &amp; GUIDELINES</t>
  </si>
  <si>
    <t>Lois Remembers soft cover</t>
  </si>
  <si>
    <t>SECTION A - BOOKS</t>
  </si>
  <si>
    <t>Courage to Change - One Day At A Time in Al-Anon II</t>
  </si>
  <si>
    <t>Set: ODAT (B6) &amp; CTC (B16)</t>
  </si>
  <si>
    <t>SECTION A TOTAL</t>
  </si>
  <si>
    <t>SECTION B TOTAL</t>
  </si>
  <si>
    <t>SECTION E TOTAL</t>
  </si>
  <si>
    <t>SECTION G - SUPPLEMENTARY MATERIALS</t>
  </si>
  <si>
    <t>French Translations CAL</t>
  </si>
  <si>
    <t>Spanish Translations CAL</t>
  </si>
  <si>
    <t>SECTION F - NO CHARGE ITEMS</t>
  </si>
  <si>
    <t xml:space="preserve">SECTION G TOTAL </t>
  </si>
  <si>
    <t>SECTION C - PAMPHLETS</t>
  </si>
  <si>
    <r>
      <t>NEW</t>
    </r>
    <r>
      <rPr>
        <sz val="10"/>
        <color rgb="FF000000"/>
        <rFont val="Arial"/>
        <family val="2"/>
      </rPr>
      <t xml:space="preserve"> Alateen Table Card</t>
    </r>
  </si>
  <si>
    <t>Al-Anon and Alateen DVD's</t>
  </si>
  <si>
    <t>SECTION B - GROWTH &amp; SERVICE MATERIALS</t>
  </si>
  <si>
    <t>Adult Children of Alcoholics Newcomer Packet</t>
  </si>
  <si>
    <t>SECTION C TOTAL</t>
  </si>
  <si>
    <t>SECTION D TOTAL</t>
  </si>
  <si>
    <t>+ SECTION A</t>
  </si>
  <si>
    <t>+ SECTION B</t>
  </si>
  <si>
    <t>+ SECTION C</t>
  </si>
  <si>
    <t>+ SECTION D</t>
  </si>
  <si>
    <t>+ SECTION E</t>
  </si>
  <si>
    <t>+ SECTION F</t>
  </si>
  <si>
    <t>+SECTION G</t>
  </si>
  <si>
    <t>SECTIONS TOTAL</t>
  </si>
  <si>
    <t>FORM
S-16</t>
  </si>
  <si>
    <t>DO NOT SEND CASH - NO C.O.D. ORDERS</t>
  </si>
  <si>
    <t>Attn: Area 20 Literature Coordinator</t>
  </si>
  <si>
    <t>Name</t>
  </si>
  <si>
    <t>Address</t>
  </si>
  <si>
    <t>State</t>
  </si>
  <si>
    <t>City</t>
  </si>
  <si>
    <t>Zip Code</t>
  </si>
  <si>
    <t>List your phone number here in the event there are questions concerning your order</t>
  </si>
  <si>
    <t>GRAND TOTAL</t>
  </si>
  <si>
    <r>
      <t xml:space="preserve">SHIPPING &amp; HANDLING within US &amp; Canada
</t>
    </r>
    <r>
      <rPr>
        <b/>
        <i/>
        <sz val="10"/>
        <color rgb="FF000000"/>
        <rFont val="Arial"/>
        <family val="2"/>
      </rPr>
      <t>(10% - minimum $3.50)</t>
    </r>
  </si>
  <si>
    <t>INTERNAL USE ONLY</t>
  </si>
  <si>
    <t>Order #</t>
  </si>
  <si>
    <t>SECTION</t>
  </si>
  <si>
    <t>TOTAL AMOUNT</t>
  </si>
  <si>
    <t>GROUP  NUMBER
(#  Assigned by the Al-anon World Service Office)</t>
  </si>
  <si>
    <t>NEW - Personal Freedom - Living the Legacies</t>
  </si>
  <si>
    <t>P-92</t>
  </si>
  <si>
    <t>Supplementary Materials</t>
  </si>
  <si>
    <t>Manuals; Booklets; Workbooks</t>
  </si>
  <si>
    <t>Newcomer Kits</t>
  </si>
  <si>
    <t>Service Packets</t>
  </si>
  <si>
    <t>Declaration Table Card</t>
  </si>
  <si>
    <t>S-24</t>
  </si>
  <si>
    <t>Information for Educators: Alateen Meetings in Schools</t>
  </si>
  <si>
    <t>S-73</t>
  </si>
  <si>
    <t>K-70</t>
  </si>
  <si>
    <t>NEW Talk to Each Other—Resolving Conflict within Al-Anon</t>
  </si>
  <si>
    <t>NEW Using Al-Anon Principles to Resolve
Conflict Kit (Includes S-71, S-72, and S-73)</t>
  </si>
  <si>
    <t>Starting an Al-Anon Group</t>
  </si>
  <si>
    <t>Alateen Conferences</t>
  </si>
  <si>
    <t>G-16</t>
  </si>
  <si>
    <t>Miscellaneous</t>
  </si>
  <si>
    <t>Archive</t>
  </si>
  <si>
    <t>Forum Magazine</t>
  </si>
  <si>
    <t>Other Material</t>
  </si>
  <si>
    <t>Section F Total</t>
  </si>
  <si>
    <t>N/C</t>
  </si>
  <si>
    <t>Group Records</t>
  </si>
  <si>
    <r>
      <t xml:space="preserve">Guidelines
</t>
    </r>
    <r>
      <rPr>
        <sz val="8"/>
        <color rgb="FF000000"/>
        <rFont val="Arial"/>
        <family val="2"/>
      </rPr>
      <t>(</t>
    </r>
    <r>
      <rPr>
        <i/>
        <sz val="8"/>
        <color rgb="FF000000"/>
        <rFont val="Arial"/>
        <family val="2"/>
      </rPr>
      <t>Guidelines are available in PDF format on the Al-Anon Members Website: www.al-anon.org/members</t>
    </r>
    <r>
      <rPr>
        <sz val="8"/>
        <color rgb="FF000000"/>
        <rFont val="Arial"/>
        <family val="2"/>
      </rPr>
      <t>)</t>
    </r>
  </si>
  <si>
    <t>What Happens After Treatment (Eng/French)</t>
  </si>
  <si>
    <t>What Happens After Treatment (Eng/Span)</t>
  </si>
  <si>
    <t>P-81EF</t>
  </si>
  <si>
    <t>P-81ES</t>
  </si>
  <si>
    <t xml:space="preserve"> - Acceptance</t>
  </si>
  <si>
    <t xml:space="preserve"> - Serenity</t>
  </si>
  <si>
    <t xml:space="preserve"> - Slogans</t>
  </si>
  <si>
    <t xml:space="preserve"> - Detachment</t>
  </si>
  <si>
    <t>Alateen Materials</t>
  </si>
  <si>
    <t>SECTION D</t>
  </si>
  <si>
    <t>The Al-Anon Family Groups - Classic Edition</t>
  </si>
  <si>
    <t>324 W 9th Street</t>
  </si>
  <si>
    <t>Larned KS 67550</t>
  </si>
  <si>
    <t>Phone: 620-285-1902</t>
  </si>
  <si>
    <t>MAIL COMPLETED ORDER FORM ALONG WITH PAYMENT TO:</t>
  </si>
  <si>
    <t>MAKE CHECKS PAYABLE TO:</t>
  </si>
  <si>
    <t>Public Service Announcements (PSAs)</t>
  </si>
  <si>
    <t>Videocassette Rentals (VHS) - Members Only</t>
  </si>
  <si>
    <t>Lois W. &amp; The Pioneers</t>
  </si>
  <si>
    <t>Lois's Story 1/2" VHS</t>
  </si>
  <si>
    <t>Kansas Residents 7.65% Sales Tax</t>
  </si>
  <si>
    <t>TOTALS</t>
  </si>
  <si>
    <t>Al-Anon and Alateens Role in Family Recovery--Spanish Subtitles DVD</t>
  </si>
  <si>
    <t>Kansas Al-Anon Family Groups Literature Distribution Center</t>
  </si>
  <si>
    <t>PRICES EFFECTIVE JANUARY 2015 (rev 2015-07-20)</t>
  </si>
  <si>
    <t>Columns (Quantity &amp; Pricing) are set to automatically total up on the Excel version of the order form</t>
  </si>
  <si>
    <t>Conference Approved Literature (CAL) &amp; Authorized Service Materials Order Form</t>
  </si>
  <si>
    <t>Lois' Story/Lois W &amp; the Pioneers (video rental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</si>
</sst>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"/>
    <numFmt numFmtId="165" formatCode="&quot;$&quot;#,##0.00&quot; &quot;;[Red]&quot;(&quot;&quot;$&quot;#,##0.00&quot;)&quot;"/>
    <numFmt numFmtId="166" formatCode="&quot; &quot;&quot;$&quot;#,##0.00&quot; &quot;;&quot; &quot;&quot;$&quot;&quot;(&quot;#,##0.00&quot;)&quot;;&quot; &quot;&quot;$&quot;&quot;-&quot;00&quot; &quot;;&quot; &quot;@&quot; &quot;"/>
    <numFmt numFmtId="167" formatCode="&quot;$&quot;#,##0.00;[Red]&quot;$&quot;#,##0.00"/>
  </numFmts>
  <fonts count="1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24"/>
      <color rgb="FF000000"/>
      <name val="French Script MT"/>
      <family val="4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i/>
      <sz val="10"/>
      <color rgb="FFFF0000"/>
      <name val="Arial"/>
      <family val="2"/>
    </font>
    <font>
      <b/>
      <i/>
      <sz val="8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7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6" fontId="4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8" fontId="16" fillId="0" borderId="1" xfId="0" applyNumberFormat="1" applyFont="1" applyFill="1" applyBorder="1" applyAlignment="1">
      <alignment horizontal="center" vertical="center"/>
    </xf>
    <xf numFmtId="8" fontId="16" fillId="0" borderId="1" xfId="0" applyNumberFormat="1" applyFont="1" applyBorder="1" applyAlignment="1">
      <alignment horizontal="center" vertical="center"/>
    </xf>
  </cellXfs>
  <cellStyles count="2">
    <cellStyle name="Currency" xfId="1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</xdr:colOff>
      <xdr:row>0</xdr:row>
      <xdr:rowOff>127000</xdr:rowOff>
    </xdr:from>
    <xdr:to>
      <xdr:col>4</xdr:col>
      <xdr:colOff>965200</xdr:colOff>
      <xdr:row>4</xdr:row>
      <xdr:rowOff>31750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583" y="127000"/>
          <a:ext cx="9334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6"/>
  <sheetViews>
    <sheetView showZeros="0" tabSelected="1" zoomScale="90" zoomScaleNormal="90" workbookViewId="0">
      <selection activeCell="E10" sqref="E10"/>
    </sheetView>
  </sheetViews>
  <sheetFormatPr defaultColWidth="11.7109375" defaultRowHeight="14.25" x14ac:dyDescent="0.25"/>
  <cols>
    <col min="1" max="1" width="1.5703125" style="1" customWidth="1"/>
    <col min="2" max="2" width="62.140625" style="1" customWidth="1"/>
    <col min="3" max="3" width="14.5703125" style="20" customWidth="1"/>
    <col min="4" max="4" width="16.5703125" style="20" customWidth="1"/>
    <col min="5" max="6" width="14.5703125" style="20" customWidth="1"/>
    <col min="7" max="7" width="8.5703125" style="20" customWidth="1"/>
    <col min="8" max="8" width="9.28515625" style="20" customWidth="1"/>
    <col min="9" max="16384" width="11.7109375" style="1"/>
  </cols>
  <sheetData>
    <row r="1" spans="2:9" ht="15.75" customHeight="1" x14ac:dyDescent="0.25">
      <c r="B1" s="69" t="s">
        <v>473</v>
      </c>
      <c r="C1" s="69"/>
      <c r="D1" s="69"/>
      <c r="E1" s="47"/>
      <c r="F1" s="71" t="s">
        <v>410</v>
      </c>
    </row>
    <row r="2" spans="2:9" ht="15.75" customHeight="1" x14ac:dyDescent="0.25">
      <c r="B2" s="30" t="s">
        <v>476</v>
      </c>
      <c r="C2" s="31"/>
      <c r="D2" s="32"/>
      <c r="E2" s="48"/>
      <c r="F2" s="72"/>
    </row>
    <row r="3" spans="2:9" x14ac:dyDescent="0.25">
      <c r="B3" s="43" t="s">
        <v>474</v>
      </c>
      <c r="C3" s="43"/>
      <c r="D3" s="43"/>
      <c r="E3" s="48"/>
      <c r="F3" s="72"/>
      <c r="G3" s="2"/>
      <c r="H3" s="2"/>
    </row>
    <row r="4" spans="2:9" x14ac:dyDescent="0.25">
      <c r="B4" s="44" t="s">
        <v>475</v>
      </c>
      <c r="C4" s="44"/>
      <c r="D4" s="44"/>
      <c r="E4" s="48"/>
      <c r="F4" s="72"/>
      <c r="G4" s="21"/>
      <c r="H4" s="21"/>
    </row>
    <row r="5" spans="2:9" x14ac:dyDescent="0.25">
      <c r="B5" s="45" t="s">
        <v>0</v>
      </c>
      <c r="C5" s="46"/>
      <c r="D5" s="46"/>
      <c r="E5" s="49"/>
      <c r="F5" s="73"/>
      <c r="G5" s="18"/>
      <c r="H5" s="18"/>
    </row>
    <row r="6" spans="2:9" x14ac:dyDescent="0.25">
      <c r="B6" s="66" t="s">
        <v>384</v>
      </c>
      <c r="C6" s="66"/>
      <c r="D6" s="66"/>
      <c r="E6" s="66"/>
      <c r="F6" s="66"/>
      <c r="G6" s="1"/>
      <c r="H6" s="1"/>
    </row>
    <row r="7" spans="2:9" ht="15" x14ac:dyDescent="0.25">
      <c r="B7" s="33" t="s">
        <v>376</v>
      </c>
      <c r="C7" s="33" t="s">
        <v>215</v>
      </c>
      <c r="D7" s="33" t="s">
        <v>210</v>
      </c>
      <c r="E7" s="33" t="s">
        <v>211</v>
      </c>
      <c r="F7" s="33" t="s">
        <v>212</v>
      </c>
      <c r="G7" s="1"/>
      <c r="H7" s="1"/>
    </row>
    <row r="8" spans="2:9" x14ac:dyDescent="0.25">
      <c r="B8" s="4" t="s">
        <v>1</v>
      </c>
      <c r="C8" s="5" t="s">
        <v>2</v>
      </c>
      <c r="D8" s="6">
        <v>8.5</v>
      </c>
      <c r="E8" s="34"/>
      <c r="F8" s="6">
        <f>D8*E8</f>
        <v>0</v>
      </c>
      <c r="G8" s="1"/>
      <c r="H8" s="1"/>
    </row>
    <row r="9" spans="2:9" x14ac:dyDescent="0.25">
      <c r="B9" s="4" t="s">
        <v>5</v>
      </c>
      <c r="C9" s="5" t="s">
        <v>6</v>
      </c>
      <c r="D9" s="6">
        <v>9.5</v>
      </c>
      <c r="E9" s="34"/>
      <c r="F9" s="6">
        <f t="shared" ref="F9:F32" si="0">D9*E9</f>
        <v>0</v>
      </c>
      <c r="G9" s="1"/>
      <c r="H9" s="1"/>
    </row>
    <row r="10" spans="2:9" x14ac:dyDescent="0.25">
      <c r="B10" s="4" t="s">
        <v>460</v>
      </c>
      <c r="C10" s="5" t="s">
        <v>9</v>
      </c>
      <c r="D10" s="6">
        <v>13</v>
      </c>
      <c r="E10" s="34"/>
      <c r="F10" s="6">
        <f t="shared" si="0"/>
        <v>0</v>
      </c>
      <c r="G10" s="1"/>
      <c r="H10" s="1"/>
      <c r="I10" s="2"/>
    </row>
    <row r="11" spans="2:9" x14ac:dyDescent="0.25">
      <c r="B11" s="4" t="s">
        <v>12</v>
      </c>
      <c r="C11" s="5" t="s">
        <v>13</v>
      </c>
      <c r="D11" s="6">
        <v>11</v>
      </c>
      <c r="E11" s="34"/>
      <c r="F11" s="6">
        <f t="shared" si="0"/>
        <v>0</v>
      </c>
      <c r="G11" s="1"/>
      <c r="H11" s="1"/>
    </row>
    <row r="12" spans="2:9" x14ac:dyDescent="0.25">
      <c r="B12" s="4" t="s">
        <v>383</v>
      </c>
      <c r="C12" s="5" t="s">
        <v>16</v>
      </c>
      <c r="D12" s="6">
        <v>12</v>
      </c>
      <c r="E12" s="34"/>
      <c r="F12" s="6">
        <f t="shared" si="0"/>
        <v>0</v>
      </c>
      <c r="G12" s="1"/>
      <c r="H12" s="1"/>
    </row>
    <row r="13" spans="2:9" x14ac:dyDescent="0.25">
      <c r="B13" s="4" t="s">
        <v>19</v>
      </c>
      <c r="C13" s="5" t="s">
        <v>20</v>
      </c>
      <c r="D13" s="6">
        <v>11</v>
      </c>
      <c r="E13" s="34"/>
      <c r="F13" s="6">
        <f t="shared" si="0"/>
        <v>0</v>
      </c>
      <c r="G13" s="1"/>
      <c r="H13" s="1"/>
    </row>
    <row r="14" spans="2:9" x14ac:dyDescent="0.25">
      <c r="B14" s="4" t="s">
        <v>23</v>
      </c>
      <c r="C14" s="5" t="s">
        <v>24</v>
      </c>
      <c r="D14" s="6">
        <v>10.5</v>
      </c>
      <c r="E14" s="34"/>
      <c r="F14" s="6">
        <f t="shared" si="0"/>
        <v>0</v>
      </c>
      <c r="G14" s="1"/>
      <c r="H14" s="1"/>
    </row>
    <row r="15" spans="2:9" x14ac:dyDescent="0.25">
      <c r="B15" s="4" t="s">
        <v>27</v>
      </c>
      <c r="C15" s="5" t="s">
        <v>28</v>
      </c>
      <c r="D15" s="6">
        <v>12</v>
      </c>
      <c r="E15" s="34"/>
      <c r="F15" s="6">
        <f t="shared" si="0"/>
        <v>0</v>
      </c>
      <c r="G15" s="1"/>
      <c r="H15" s="1"/>
    </row>
    <row r="16" spans="2:9" x14ac:dyDescent="0.25">
      <c r="B16" s="4" t="s">
        <v>381</v>
      </c>
      <c r="C16" s="5" t="s">
        <v>29</v>
      </c>
      <c r="D16" s="6">
        <v>13</v>
      </c>
      <c r="E16" s="34"/>
      <c r="F16" s="6">
        <f t="shared" si="0"/>
        <v>0</v>
      </c>
      <c r="G16" s="1"/>
      <c r="H16" s="1"/>
    </row>
    <row r="17" spans="2:9" x14ac:dyDescent="0.25">
      <c r="B17" s="4" t="s">
        <v>32</v>
      </c>
      <c r="C17" s="15" t="s">
        <v>33</v>
      </c>
      <c r="D17" s="6">
        <v>13</v>
      </c>
      <c r="E17" s="34"/>
      <c r="F17" s="6">
        <f t="shared" si="0"/>
        <v>0</v>
      </c>
      <c r="G17" s="1"/>
      <c r="H17" s="1"/>
    </row>
    <row r="18" spans="2:9" x14ac:dyDescent="0.25">
      <c r="B18" s="4" t="s">
        <v>385</v>
      </c>
      <c r="C18" s="5" t="s">
        <v>36</v>
      </c>
      <c r="D18" s="6">
        <v>15</v>
      </c>
      <c r="E18" s="34"/>
      <c r="F18" s="6">
        <f t="shared" si="0"/>
        <v>0</v>
      </c>
      <c r="G18" s="1"/>
      <c r="H18" s="1"/>
    </row>
    <row r="19" spans="2:9" x14ac:dyDescent="0.25">
      <c r="B19" s="4" t="s">
        <v>39</v>
      </c>
      <c r="C19" s="5" t="s">
        <v>40</v>
      </c>
      <c r="D19" s="6">
        <v>16</v>
      </c>
      <c r="E19" s="34"/>
      <c r="F19" s="6">
        <f t="shared" si="0"/>
        <v>0</v>
      </c>
      <c r="G19" s="1"/>
      <c r="H19" s="1"/>
    </row>
    <row r="20" spans="2:9" x14ac:dyDescent="0.25">
      <c r="B20" s="4" t="s">
        <v>386</v>
      </c>
      <c r="C20" s="5" t="s">
        <v>43</v>
      </c>
      <c r="D20" s="6">
        <v>24</v>
      </c>
      <c r="E20" s="34"/>
      <c r="F20" s="6">
        <f t="shared" si="0"/>
        <v>0</v>
      </c>
      <c r="G20" s="1"/>
      <c r="H20" s="1"/>
    </row>
    <row r="21" spans="2:9" x14ac:dyDescent="0.25">
      <c r="B21" s="4" t="s">
        <v>46</v>
      </c>
      <c r="C21" s="5" t="s">
        <v>47</v>
      </c>
      <c r="D21" s="6">
        <v>29</v>
      </c>
      <c r="E21" s="34"/>
      <c r="F21" s="6">
        <f t="shared" si="0"/>
        <v>0</v>
      </c>
      <c r="G21" s="1"/>
      <c r="H21" s="1"/>
    </row>
    <row r="22" spans="2:9" x14ac:dyDescent="0.25">
      <c r="B22" s="4" t="s">
        <v>50</v>
      </c>
      <c r="C22" s="5" t="s">
        <v>51</v>
      </c>
      <c r="D22" s="6">
        <v>17.5</v>
      </c>
      <c r="E22" s="34"/>
      <c r="F22" s="6">
        <f t="shared" si="0"/>
        <v>0</v>
      </c>
      <c r="G22" s="1"/>
      <c r="H22" s="1"/>
    </row>
    <row r="23" spans="2:9" x14ac:dyDescent="0.25">
      <c r="B23" s="4" t="s">
        <v>54</v>
      </c>
      <c r="C23" s="15" t="s">
        <v>55</v>
      </c>
      <c r="D23" s="6">
        <v>16</v>
      </c>
      <c r="E23" s="34"/>
      <c r="F23" s="6">
        <f t="shared" si="0"/>
        <v>0</v>
      </c>
      <c r="G23" s="1"/>
      <c r="H23" s="1"/>
    </row>
    <row r="24" spans="2:9" x14ac:dyDescent="0.25">
      <c r="B24" s="4" t="s">
        <v>56</v>
      </c>
      <c r="C24" s="5" t="s">
        <v>57</v>
      </c>
      <c r="D24" s="6">
        <v>11.5</v>
      </c>
      <c r="E24" s="34"/>
      <c r="F24" s="6">
        <f t="shared" si="0"/>
        <v>0</v>
      </c>
      <c r="G24" s="1"/>
      <c r="H24" s="1"/>
    </row>
    <row r="25" spans="2:9" x14ac:dyDescent="0.25">
      <c r="B25" s="4" t="s">
        <v>60</v>
      </c>
      <c r="C25" s="5" t="s">
        <v>61</v>
      </c>
      <c r="D25" s="6">
        <v>20.5</v>
      </c>
      <c r="E25" s="34"/>
      <c r="F25" s="6">
        <f t="shared" si="0"/>
        <v>0</v>
      </c>
      <c r="G25" s="1"/>
      <c r="H25" s="1"/>
    </row>
    <row r="26" spans="2:9" x14ac:dyDescent="0.25">
      <c r="B26" s="4" t="s">
        <v>64</v>
      </c>
      <c r="C26" s="5" t="s">
        <v>65</v>
      </c>
      <c r="D26" s="6">
        <v>14</v>
      </c>
      <c r="E26" s="34"/>
      <c r="F26" s="6">
        <f t="shared" si="0"/>
        <v>0</v>
      </c>
      <c r="G26" s="1"/>
      <c r="H26" s="1"/>
    </row>
    <row r="27" spans="2:9" x14ac:dyDescent="0.25">
      <c r="B27" s="4" t="s">
        <v>66</v>
      </c>
      <c r="C27" s="5" t="s">
        <v>67</v>
      </c>
      <c r="D27" s="6">
        <v>15</v>
      </c>
      <c r="E27" s="34"/>
      <c r="F27" s="6">
        <f t="shared" si="0"/>
        <v>0</v>
      </c>
      <c r="G27" s="1"/>
      <c r="H27" s="1"/>
    </row>
    <row r="28" spans="2:9" x14ac:dyDescent="0.25">
      <c r="B28" s="4" t="s">
        <v>69</v>
      </c>
      <c r="C28" s="5" t="s">
        <v>70</v>
      </c>
      <c r="D28" s="6">
        <v>18</v>
      </c>
      <c r="E28" s="34"/>
      <c r="F28" s="6">
        <f t="shared" si="0"/>
        <v>0</v>
      </c>
      <c r="G28" s="1"/>
      <c r="H28" s="1"/>
      <c r="I28" s="2"/>
    </row>
    <row r="29" spans="2:9" x14ac:dyDescent="0.25">
      <c r="B29" s="4" t="s">
        <v>73</v>
      </c>
      <c r="C29" s="5" t="s">
        <v>74</v>
      </c>
      <c r="D29" s="6">
        <v>15</v>
      </c>
      <c r="E29" s="34"/>
      <c r="F29" s="6">
        <f t="shared" si="0"/>
        <v>0</v>
      </c>
      <c r="G29" s="1"/>
      <c r="H29" s="1"/>
      <c r="I29" s="2"/>
    </row>
    <row r="30" spans="2:9" x14ac:dyDescent="0.25">
      <c r="B30" s="4" t="s">
        <v>77</v>
      </c>
      <c r="C30" s="5" t="s">
        <v>78</v>
      </c>
      <c r="D30" s="6">
        <v>16</v>
      </c>
      <c r="E30" s="34"/>
      <c r="F30" s="6">
        <f t="shared" si="0"/>
        <v>0</v>
      </c>
      <c r="G30" s="1"/>
      <c r="H30" s="1"/>
      <c r="I30" s="2"/>
    </row>
    <row r="31" spans="2:9" x14ac:dyDescent="0.25">
      <c r="B31" s="4" t="s">
        <v>79</v>
      </c>
      <c r="C31" s="5" t="s">
        <v>80</v>
      </c>
      <c r="D31" s="6">
        <v>17</v>
      </c>
      <c r="E31" s="34"/>
      <c r="F31" s="6">
        <f t="shared" si="0"/>
        <v>0</v>
      </c>
      <c r="G31" s="1"/>
      <c r="H31" s="1"/>
    </row>
    <row r="32" spans="2:9" x14ac:dyDescent="0.25">
      <c r="B32" s="4" t="s">
        <v>83</v>
      </c>
      <c r="C32" s="5" t="s">
        <v>84</v>
      </c>
      <c r="D32" s="6">
        <v>6</v>
      </c>
      <c r="E32" s="34"/>
      <c r="F32" s="6">
        <f t="shared" si="0"/>
        <v>0</v>
      </c>
      <c r="G32" s="1"/>
      <c r="H32" s="1"/>
    </row>
    <row r="33" spans="2:8" x14ac:dyDescent="0.25">
      <c r="B33" s="70" t="s">
        <v>387</v>
      </c>
      <c r="C33" s="70"/>
      <c r="D33" s="70"/>
      <c r="E33" s="5">
        <f>SUM(E8:E32)</f>
        <v>0</v>
      </c>
      <c r="F33" s="6">
        <f>SUM(F8:F32)</f>
        <v>0</v>
      </c>
      <c r="G33" s="1"/>
      <c r="H33" s="1"/>
    </row>
    <row r="34" spans="2:8" x14ac:dyDescent="0.25">
      <c r="B34" s="66" t="s">
        <v>398</v>
      </c>
      <c r="C34" s="66"/>
      <c r="D34" s="66"/>
      <c r="E34" s="66"/>
      <c r="F34" s="66"/>
      <c r="G34" s="1"/>
      <c r="H34" s="1"/>
    </row>
    <row r="35" spans="2:8" ht="15" x14ac:dyDescent="0.25">
      <c r="B35" s="33" t="s">
        <v>376</v>
      </c>
      <c r="C35" s="33" t="s">
        <v>215</v>
      </c>
      <c r="D35" s="33" t="s">
        <v>210</v>
      </c>
      <c r="E35" s="33" t="s">
        <v>211</v>
      </c>
      <c r="F35" s="33" t="s">
        <v>212</v>
      </c>
      <c r="G35" s="1"/>
      <c r="H35" s="1"/>
    </row>
    <row r="36" spans="2:8" x14ac:dyDescent="0.25">
      <c r="B36" s="67" t="s">
        <v>429</v>
      </c>
      <c r="C36" s="67"/>
      <c r="D36" s="67"/>
      <c r="E36" s="67"/>
      <c r="F36" s="67"/>
      <c r="G36" s="1"/>
      <c r="H36" s="1"/>
    </row>
    <row r="37" spans="2:8" x14ac:dyDescent="0.25">
      <c r="B37" s="4" t="s">
        <v>3</v>
      </c>
      <c r="C37" s="5" t="s">
        <v>4</v>
      </c>
      <c r="D37" s="6">
        <v>4.5</v>
      </c>
      <c r="E37" s="35"/>
      <c r="F37" s="6">
        <f>D37*E37</f>
        <v>0</v>
      </c>
      <c r="G37" s="1"/>
      <c r="H37" s="1"/>
    </row>
    <row r="38" spans="2:8" x14ac:dyDescent="0.25">
      <c r="B38" s="4" t="s">
        <v>7</v>
      </c>
      <c r="C38" s="5" t="s">
        <v>8</v>
      </c>
      <c r="D38" s="6">
        <v>1.5</v>
      </c>
      <c r="E38" s="34"/>
      <c r="F38" s="6">
        <f t="shared" ref="F38:F44" si="1">D38*E38</f>
        <v>0</v>
      </c>
      <c r="G38" s="1"/>
      <c r="H38" s="1"/>
    </row>
    <row r="39" spans="2:8" x14ac:dyDescent="0.25">
      <c r="B39" s="4" t="s">
        <v>10</v>
      </c>
      <c r="C39" s="5" t="s">
        <v>11</v>
      </c>
      <c r="D39" s="6">
        <v>5.5</v>
      </c>
      <c r="E39" s="34"/>
      <c r="F39" s="6">
        <f t="shared" si="1"/>
        <v>0</v>
      </c>
      <c r="G39" s="1"/>
      <c r="H39" s="1"/>
    </row>
    <row r="40" spans="2:8" x14ac:dyDescent="0.25">
      <c r="B40" s="4" t="s">
        <v>14</v>
      </c>
      <c r="C40" s="5" t="s">
        <v>15</v>
      </c>
      <c r="D40" s="6">
        <v>5.5</v>
      </c>
      <c r="E40" s="34"/>
      <c r="F40" s="6">
        <f t="shared" si="1"/>
        <v>0</v>
      </c>
      <c r="G40" s="1"/>
      <c r="H40" s="1"/>
    </row>
    <row r="41" spans="2:8" x14ac:dyDescent="0.25">
      <c r="B41" s="4" t="s">
        <v>17</v>
      </c>
      <c r="C41" s="5" t="s">
        <v>18</v>
      </c>
      <c r="D41" s="6">
        <v>4.5</v>
      </c>
      <c r="E41" s="34"/>
      <c r="F41" s="6">
        <f t="shared" si="1"/>
        <v>0</v>
      </c>
      <c r="G41" s="1"/>
      <c r="H41" s="1"/>
    </row>
    <row r="42" spans="2:8" x14ac:dyDescent="0.25">
      <c r="B42" s="4" t="s">
        <v>21</v>
      </c>
      <c r="C42" s="5" t="s">
        <v>22</v>
      </c>
      <c r="D42" s="6">
        <v>4.5</v>
      </c>
      <c r="E42" s="34"/>
      <c r="F42" s="6">
        <f t="shared" si="1"/>
        <v>0</v>
      </c>
      <c r="G42" s="1"/>
      <c r="H42" s="1"/>
    </row>
    <row r="43" spans="2:8" x14ac:dyDescent="0.25">
      <c r="B43" s="4" t="s">
        <v>426</v>
      </c>
      <c r="C43" s="5" t="s">
        <v>427</v>
      </c>
      <c r="D43" s="6">
        <v>17</v>
      </c>
      <c r="E43" s="34"/>
      <c r="F43" s="6">
        <f t="shared" si="1"/>
        <v>0</v>
      </c>
      <c r="G43" s="1"/>
      <c r="H43" s="1"/>
    </row>
    <row r="44" spans="2:8" x14ac:dyDescent="0.25">
      <c r="B44" s="4" t="s">
        <v>25</v>
      </c>
      <c r="C44" s="5" t="s">
        <v>26</v>
      </c>
      <c r="D44" s="6">
        <v>9.5</v>
      </c>
      <c r="E44" s="34"/>
      <c r="F44" s="6">
        <f t="shared" si="1"/>
        <v>0</v>
      </c>
      <c r="G44" s="1"/>
      <c r="H44" s="1"/>
    </row>
    <row r="45" spans="2:8" x14ac:dyDescent="0.25">
      <c r="B45" s="67" t="s">
        <v>428</v>
      </c>
      <c r="C45" s="67"/>
      <c r="D45" s="67"/>
      <c r="E45" s="67"/>
      <c r="F45" s="67"/>
      <c r="G45" s="1"/>
      <c r="H45" s="1"/>
    </row>
    <row r="46" spans="2:8" x14ac:dyDescent="0.25">
      <c r="B46" s="4" t="s">
        <v>30</v>
      </c>
      <c r="C46" s="5" t="s">
        <v>31</v>
      </c>
      <c r="D46" s="6">
        <v>0.25</v>
      </c>
      <c r="E46" s="34"/>
      <c r="F46" s="6">
        <f t="shared" ref="F46:F53" si="2">D46*E46</f>
        <v>0</v>
      </c>
      <c r="G46" s="1"/>
      <c r="H46" s="1"/>
    </row>
    <row r="47" spans="2:8" x14ac:dyDescent="0.25">
      <c r="B47" s="4" t="s">
        <v>34</v>
      </c>
      <c r="C47" s="5" t="s">
        <v>35</v>
      </c>
      <c r="D47" s="6">
        <v>0.4</v>
      </c>
      <c r="E47" s="34"/>
      <c r="F47" s="6">
        <f t="shared" si="2"/>
        <v>0</v>
      </c>
      <c r="G47" s="1"/>
      <c r="H47" s="1"/>
    </row>
    <row r="48" spans="2:8" x14ac:dyDescent="0.25">
      <c r="B48" s="4" t="s">
        <v>37</v>
      </c>
      <c r="C48" s="5" t="s">
        <v>38</v>
      </c>
      <c r="D48" s="6">
        <v>0.05</v>
      </c>
      <c r="E48" s="34"/>
      <c r="F48" s="6">
        <f t="shared" si="2"/>
        <v>0</v>
      </c>
      <c r="G48" s="1"/>
      <c r="H48" s="1"/>
    </row>
    <row r="49" spans="2:8" x14ac:dyDescent="0.25">
      <c r="B49" s="4" t="s">
        <v>41</v>
      </c>
      <c r="C49" s="5" t="s">
        <v>42</v>
      </c>
      <c r="D49" s="6">
        <v>0.08</v>
      </c>
      <c r="E49" s="34"/>
      <c r="F49" s="6">
        <f t="shared" si="2"/>
        <v>0</v>
      </c>
      <c r="G49" s="1"/>
      <c r="H49" s="1"/>
    </row>
    <row r="50" spans="2:8" x14ac:dyDescent="0.25">
      <c r="B50" s="4" t="s">
        <v>44</v>
      </c>
      <c r="C50" s="5" t="s">
        <v>45</v>
      </c>
      <c r="D50" s="6">
        <v>0.3</v>
      </c>
      <c r="E50" s="34"/>
      <c r="F50" s="6">
        <f t="shared" si="2"/>
        <v>0</v>
      </c>
      <c r="G50" s="1"/>
      <c r="H50" s="1"/>
    </row>
    <row r="51" spans="2:8" x14ac:dyDescent="0.25">
      <c r="B51" s="4" t="s">
        <v>432</v>
      </c>
      <c r="C51" s="5" t="s">
        <v>433</v>
      </c>
      <c r="D51" s="6">
        <v>2</v>
      </c>
      <c r="E51" s="34"/>
      <c r="F51" s="6">
        <f t="shared" si="2"/>
        <v>0</v>
      </c>
      <c r="G51" s="1"/>
      <c r="H51" s="1"/>
    </row>
    <row r="52" spans="2:8" x14ac:dyDescent="0.25">
      <c r="B52" s="4" t="s">
        <v>48</v>
      </c>
      <c r="C52" s="5" t="s">
        <v>49</v>
      </c>
      <c r="D52" s="6">
        <v>0.05</v>
      </c>
      <c r="E52" s="34"/>
      <c r="F52" s="6">
        <f t="shared" si="2"/>
        <v>0</v>
      </c>
      <c r="G52" s="1"/>
      <c r="H52" s="1"/>
    </row>
    <row r="53" spans="2:8" x14ac:dyDescent="0.25">
      <c r="B53" s="7" t="s">
        <v>52</v>
      </c>
      <c r="C53" s="5" t="s">
        <v>53</v>
      </c>
      <c r="D53" s="6">
        <v>1.25</v>
      </c>
      <c r="E53" s="34"/>
      <c r="F53" s="6">
        <f t="shared" si="2"/>
        <v>0</v>
      </c>
      <c r="G53" s="1"/>
      <c r="H53" s="1"/>
    </row>
    <row r="54" spans="2:8" x14ac:dyDescent="0.25">
      <c r="B54" s="65" t="s">
        <v>430</v>
      </c>
      <c r="C54" s="65"/>
      <c r="D54" s="65"/>
      <c r="E54" s="65"/>
      <c r="F54" s="65"/>
    </row>
    <row r="55" spans="2:8" x14ac:dyDescent="0.25">
      <c r="B55" s="4" t="s">
        <v>58</v>
      </c>
      <c r="C55" s="5" t="s">
        <v>59</v>
      </c>
      <c r="D55" s="6">
        <v>1.75</v>
      </c>
      <c r="E55" s="34"/>
      <c r="F55" s="6">
        <f t="shared" ref="F55:F59" si="3">D55*E55</f>
        <v>0</v>
      </c>
    </row>
    <row r="56" spans="2:8" x14ac:dyDescent="0.25">
      <c r="B56" s="4" t="s">
        <v>62</v>
      </c>
      <c r="C56" s="5" t="s">
        <v>63</v>
      </c>
      <c r="D56" s="6">
        <v>1.75</v>
      </c>
      <c r="E56" s="34"/>
      <c r="F56" s="6">
        <f t="shared" si="3"/>
        <v>0</v>
      </c>
    </row>
    <row r="57" spans="2:8" x14ac:dyDescent="0.25">
      <c r="B57" s="4" t="s">
        <v>399</v>
      </c>
      <c r="C57" s="5" t="s">
        <v>68</v>
      </c>
      <c r="D57" s="6">
        <v>2.25</v>
      </c>
      <c r="E57" s="34"/>
      <c r="F57" s="6">
        <f t="shared" si="3"/>
        <v>0</v>
      </c>
    </row>
    <row r="58" spans="2:8" x14ac:dyDescent="0.25">
      <c r="B58" s="4" t="s">
        <v>71</v>
      </c>
      <c r="C58" s="5" t="s">
        <v>72</v>
      </c>
      <c r="D58" s="6">
        <v>2.25</v>
      </c>
      <c r="E58" s="34"/>
      <c r="F58" s="6">
        <f t="shared" si="3"/>
        <v>0</v>
      </c>
    </row>
    <row r="59" spans="2:8" x14ac:dyDescent="0.25">
      <c r="B59" s="4" t="s">
        <v>75</v>
      </c>
      <c r="C59" s="5" t="s">
        <v>76</v>
      </c>
      <c r="D59" s="6">
        <v>2.25</v>
      </c>
      <c r="E59" s="34"/>
      <c r="F59" s="6">
        <f t="shared" si="3"/>
        <v>0</v>
      </c>
    </row>
    <row r="60" spans="2:8" x14ac:dyDescent="0.25">
      <c r="B60" s="67" t="s">
        <v>431</v>
      </c>
      <c r="C60" s="67"/>
      <c r="D60" s="67"/>
      <c r="E60" s="67"/>
      <c r="F60" s="67"/>
    </row>
    <row r="61" spans="2:8" x14ac:dyDescent="0.25">
      <c r="B61" s="4" t="s">
        <v>85</v>
      </c>
      <c r="C61" s="5" t="s">
        <v>86</v>
      </c>
      <c r="D61" s="6">
        <v>1.5</v>
      </c>
      <c r="E61" s="34"/>
      <c r="F61" s="6">
        <f t="shared" ref="F61:F62" si="4">D61*E61</f>
        <v>0</v>
      </c>
    </row>
    <row r="62" spans="2:8" x14ac:dyDescent="0.25">
      <c r="B62" s="4" t="s">
        <v>81</v>
      </c>
      <c r="C62" s="5" t="s">
        <v>82</v>
      </c>
      <c r="D62" s="6">
        <v>1.5</v>
      </c>
      <c r="E62" s="34"/>
      <c r="F62" s="6">
        <f t="shared" si="4"/>
        <v>0</v>
      </c>
    </row>
    <row r="63" spans="2:8" x14ac:dyDescent="0.25">
      <c r="B63" s="54" t="s">
        <v>388</v>
      </c>
      <c r="C63" s="54"/>
      <c r="D63" s="54"/>
      <c r="E63" s="5">
        <f>SUM(E37:E44,E46:E53,E55:E59,E61:E62)</f>
        <v>0</v>
      </c>
      <c r="F63" s="6">
        <f>SUM(F37:F44,F46:F53,F55:F59,F61:F62)</f>
        <v>0</v>
      </c>
    </row>
    <row r="64" spans="2:8" x14ac:dyDescent="0.25">
      <c r="B64" s="66" t="s">
        <v>395</v>
      </c>
      <c r="C64" s="66"/>
      <c r="D64" s="66"/>
      <c r="E64" s="66"/>
      <c r="F64" s="66"/>
    </row>
    <row r="65" spans="2:8" ht="15" x14ac:dyDescent="0.25">
      <c r="B65" s="33" t="s">
        <v>376</v>
      </c>
      <c r="C65" s="33" t="s">
        <v>215</v>
      </c>
      <c r="D65" s="33" t="s">
        <v>210</v>
      </c>
      <c r="E65" s="33" t="s">
        <v>211</v>
      </c>
      <c r="F65" s="33" t="s">
        <v>212</v>
      </c>
      <c r="G65" s="1"/>
      <c r="H65" s="1"/>
    </row>
    <row r="66" spans="2:8" x14ac:dyDescent="0.25">
      <c r="B66" s="4" t="s">
        <v>87</v>
      </c>
      <c r="C66" s="5" t="s">
        <v>88</v>
      </c>
      <c r="D66" s="6">
        <v>0.4</v>
      </c>
      <c r="E66" s="34"/>
      <c r="F66" s="6">
        <f>D66*E66</f>
        <v>0</v>
      </c>
    </row>
    <row r="67" spans="2:8" x14ac:dyDescent="0.25">
      <c r="B67" s="4" t="s">
        <v>90</v>
      </c>
      <c r="C67" s="5" t="s">
        <v>91</v>
      </c>
      <c r="D67" s="6">
        <v>0.4</v>
      </c>
      <c r="E67" s="34"/>
      <c r="F67" s="6">
        <f t="shared" ref="F67:F99" si="5">D67*E67</f>
        <v>0</v>
      </c>
    </row>
    <row r="68" spans="2:8" x14ac:dyDescent="0.25">
      <c r="B68" s="4" t="s">
        <v>94</v>
      </c>
      <c r="C68" s="5" t="s">
        <v>95</v>
      </c>
      <c r="D68" s="6">
        <v>0.8</v>
      </c>
      <c r="E68" s="34"/>
      <c r="F68" s="6">
        <f t="shared" si="5"/>
        <v>0</v>
      </c>
    </row>
    <row r="69" spans="2:8" x14ac:dyDescent="0.25">
      <c r="B69" s="4" t="s">
        <v>98</v>
      </c>
      <c r="C69" s="5" t="s">
        <v>99</v>
      </c>
      <c r="D69" s="6">
        <v>1</v>
      </c>
      <c r="E69" s="34"/>
      <c r="F69" s="6">
        <f t="shared" si="5"/>
        <v>0</v>
      </c>
    </row>
    <row r="70" spans="2:8" x14ac:dyDescent="0.25">
      <c r="B70" s="4" t="s">
        <v>102</v>
      </c>
      <c r="C70" s="5" t="s">
        <v>103</v>
      </c>
      <c r="D70" s="6">
        <v>2</v>
      </c>
      <c r="E70" s="34"/>
      <c r="F70" s="6">
        <f t="shared" si="5"/>
        <v>0</v>
      </c>
    </row>
    <row r="71" spans="2:8" x14ac:dyDescent="0.25">
      <c r="B71" s="4" t="s">
        <v>106</v>
      </c>
      <c r="C71" s="5" t="s">
        <v>107</v>
      </c>
      <c r="D71" s="6">
        <v>0.25</v>
      </c>
      <c r="E71" s="34"/>
      <c r="F71" s="6">
        <f t="shared" si="5"/>
        <v>0</v>
      </c>
    </row>
    <row r="72" spans="2:8" x14ac:dyDescent="0.25">
      <c r="B72" s="4" t="s">
        <v>110</v>
      </c>
      <c r="C72" s="5" t="s">
        <v>111</v>
      </c>
      <c r="D72" s="6">
        <v>0.4</v>
      </c>
      <c r="E72" s="34"/>
      <c r="F72" s="6">
        <f t="shared" si="5"/>
        <v>0</v>
      </c>
    </row>
    <row r="73" spans="2:8" x14ac:dyDescent="0.25">
      <c r="B73" s="4" t="s">
        <v>114</v>
      </c>
      <c r="C73" s="5" t="s">
        <v>115</v>
      </c>
      <c r="D73" s="6">
        <v>0.75</v>
      </c>
      <c r="E73" s="34"/>
      <c r="F73" s="6">
        <f t="shared" si="5"/>
        <v>0</v>
      </c>
    </row>
    <row r="74" spans="2:8" x14ac:dyDescent="0.25">
      <c r="B74" s="4" t="s">
        <v>117</v>
      </c>
      <c r="C74" s="5" t="s">
        <v>118</v>
      </c>
      <c r="D74" s="6">
        <v>0.3</v>
      </c>
      <c r="E74" s="34"/>
      <c r="F74" s="6">
        <f t="shared" si="5"/>
        <v>0</v>
      </c>
    </row>
    <row r="75" spans="2:8" x14ac:dyDescent="0.25">
      <c r="B75" s="4" t="s">
        <v>120</v>
      </c>
      <c r="C75" s="5" t="s">
        <v>121</v>
      </c>
      <c r="D75" s="6">
        <v>0.3</v>
      </c>
      <c r="E75" s="34"/>
      <c r="F75" s="6">
        <f t="shared" si="5"/>
        <v>0</v>
      </c>
    </row>
    <row r="76" spans="2:8" x14ac:dyDescent="0.25">
      <c r="B76" s="4" t="s">
        <v>123</v>
      </c>
      <c r="C76" s="5" t="s">
        <v>124</v>
      </c>
      <c r="D76" s="6">
        <v>0.35</v>
      </c>
      <c r="E76" s="34"/>
      <c r="F76" s="6">
        <f t="shared" si="5"/>
        <v>0</v>
      </c>
    </row>
    <row r="77" spans="2:8" x14ac:dyDescent="0.25">
      <c r="B77" s="4" t="s">
        <v>126</v>
      </c>
      <c r="C77" s="5" t="s">
        <v>127</v>
      </c>
      <c r="D77" s="6">
        <v>0.85</v>
      </c>
      <c r="E77" s="34"/>
      <c r="F77" s="6">
        <f t="shared" si="5"/>
        <v>0</v>
      </c>
    </row>
    <row r="78" spans="2:8" x14ac:dyDescent="0.25">
      <c r="B78" s="4" t="s">
        <v>129</v>
      </c>
      <c r="C78" s="5" t="s">
        <v>130</v>
      </c>
      <c r="D78" s="6">
        <v>0.85</v>
      </c>
      <c r="E78" s="34"/>
      <c r="F78" s="6">
        <f t="shared" si="5"/>
        <v>0</v>
      </c>
    </row>
    <row r="79" spans="2:8" x14ac:dyDescent="0.25">
      <c r="B79" s="4" t="s">
        <v>133</v>
      </c>
      <c r="C79" s="5" t="s">
        <v>134</v>
      </c>
      <c r="D79" s="6">
        <v>0.35</v>
      </c>
      <c r="E79" s="34"/>
      <c r="F79" s="6">
        <f t="shared" si="5"/>
        <v>0</v>
      </c>
    </row>
    <row r="80" spans="2:8" x14ac:dyDescent="0.25">
      <c r="B80" s="4" t="s">
        <v>137</v>
      </c>
      <c r="C80" s="5" t="s">
        <v>138</v>
      </c>
      <c r="D80" s="6">
        <v>0.6</v>
      </c>
      <c r="E80" s="34"/>
      <c r="F80" s="6">
        <f t="shared" si="5"/>
        <v>0</v>
      </c>
    </row>
    <row r="81" spans="2:6" x14ac:dyDescent="0.25">
      <c r="B81" s="4" t="s">
        <v>141</v>
      </c>
      <c r="C81" s="5" t="s">
        <v>142</v>
      </c>
      <c r="D81" s="6">
        <v>0.6</v>
      </c>
      <c r="E81" s="34"/>
      <c r="F81" s="6">
        <f t="shared" si="5"/>
        <v>0</v>
      </c>
    </row>
    <row r="82" spans="2:6" x14ac:dyDescent="0.25">
      <c r="B82" s="4" t="s">
        <v>145</v>
      </c>
      <c r="C82" s="5" t="s">
        <v>146</v>
      </c>
      <c r="D82" s="6">
        <v>0.4</v>
      </c>
      <c r="E82" s="34"/>
      <c r="F82" s="6">
        <f t="shared" si="5"/>
        <v>0</v>
      </c>
    </row>
    <row r="83" spans="2:6" x14ac:dyDescent="0.25">
      <c r="B83" s="4" t="s">
        <v>149</v>
      </c>
      <c r="C83" s="5" t="s">
        <v>150</v>
      </c>
      <c r="D83" s="6">
        <v>0.15</v>
      </c>
      <c r="E83" s="34"/>
      <c r="F83" s="6">
        <f t="shared" si="5"/>
        <v>0</v>
      </c>
    </row>
    <row r="84" spans="2:6" x14ac:dyDescent="0.25">
      <c r="B84" s="4" t="s">
        <v>152</v>
      </c>
      <c r="C84" s="5" t="s">
        <v>150</v>
      </c>
      <c r="D84" s="6">
        <v>0.4</v>
      </c>
      <c r="E84" s="34"/>
      <c r="F84" s="6">
        <f t="shared" si="5"/>
        <v>0</v>
      </c>
    </row>
    <row r="85" spans="2:6" x14ac:dyDescent="0.25">
      <c r="B85" s="4" t="s">
        <v>155</v>
      </c>
      <c r="C85" s="5" t="s">
        <v>156</v>
      </c>
      <c r="D85" s="6">
        <v>0.5</v>
      </c>
      <c r="E85" s="34"/>
      <c r="F85" s="6">
        <f t="shared" si="5"/>
        <v>0</v>
      </c>
    </row>
    <row r="86" spans="2:6" x14ac:dyDescent="0.25">
      <c r="B86" s="4" t="s">
        <v>159</v>
      </c>
      <c r="C86" s="5" t="s">
        <v>160</v>
      </c>
      <c r="D86" s="6">
        <v>0.85</v>
      </c>
      <c r="E86" s="34"/>
      <c r="F86" s="6">
        <f t="shared" si="5"/>
        <v>0</v>
      </c>
    </row>
    <row r="87" spans="2:6" x14ac:dyDescent="0.25">
      <c r="B87" s="4" t="s">
        <v>163</v>
      </c>
      <c r="C87" s="5" t="s">
        <v>164</v>
      </c>
      <c r="D87" s="6">
        <v>0.3</v>
      </c>
      <c r="E87" s="34"/>
      <c r="F87" s="6">
        <f t="shared" si="5"/>
        <v>0</v>
      </c>
    </row>
    <row r="88" spans="2:6" x14ac:dyDescent="0.25">
      <c r="B88" s="4" t="s">
        <v>166</v>
      </c>
      <c r="C88" s="5" t="s">
        <v>167</v>
      </c>
      <c r="D88" s="6">
        <v>0.4</v>
      </c>
      <c r="E88" s="34"/>
      <c r="F88" s="6">
        <f t="shared" si="5"/>
        <v>0</v>
      </c>
    </row>
    <row r="89" spans="2:6" x14ac:dyDescent="0.25">
      <c r="B89" s="4" t="s">
        <v>168</v>
      </c>
      <c r="C89" s="5" t="s">
        <v>169</v>
      </c>
      <c r="D89" s="6">
        <v>0.85</v>
      </c>
      <c r="E89" s="34"/>
      <c r="F89" s="6">
        <f t="shared" si="5"/>
        <v>0</v>
      </c>
    </row>
    <row r="90" spans="2:6" x14ac:dyDescent="0.25">
      <c r="B90" s="4" t="s">
        <v>170</v>
      </c>
      <c r="C90" s="5" t="s">
        <v>171</v>
      </c>
      <c r="D90" s="6">
        <v>0.85</v>
      </c>
      <c r="E90" s="34"/>
      <c r="F90" s="6">
        <f t="shared" si="5"/>
        <v>0</v>
      </c>
    </row>
    <row r="91" spans="2:6" x14ac:dyDescent="0.25">
      <c r="B91" s="4" t="s">
        <v>172</v>
      </c>
      <c r="C91" s="5" t="s">
        <v>173</v>
      </c>
      <c r="D91" s="6">
        <v>0.35</v>
      </c>
      <c r="E91" s="34"/>
      <c r="F91" s="6">
        <f t="shared" si="5"/>
        <v>0</v>
      </c>
    </row>
    <row r="92" spans="2:6" x14ac:dyDescent="0.25">
      <c r="B92" s="4" t="s">
        <v>450</v>
      </c>
      <c r="C92" s="5" t="s">
        <v>452</v>
      </c>
      <c r="D92" s="6">
        <v>0.25</v>
      </c>
      <c r="E92" s="34"/>
      <c r="F92" s="6">
        <f t="shared" si="5"/>
        <v>0</v>
      </c>
    </row>
    <row r="93" spans="2:6" x14ac:dyDescent="0.25">
      <c r="B93" s="4" t="s">
        <v>451</v>
      </c>
      <c r="C93" s="15" t="s">
        <v>453</v>
      </c>
      <c r="D93" s="6">
        <v>0.25</v>
      </c>
      <c r="E93" s="34"/>
      <c r="F93" s="6">
        <f t="shared" si="5"/>
        <v>0</v>
      </c>
    </row>
    <row r="94" spans="2:6" x14ac:dyDescent="0.25">
      <c r="B94" s="4" t="s">
        <v>176</v>
      </c>
      <c r="C94" s="5" t="s">
        <v>177</v>
      </c>
      <c r="D94" s="6">
        <v>0.35</v>
      </c>
      <c r="E94" s="34"/>
      <c r="F94" s="6">
        <f t="shared" si="5"/>
        <v>0</v>
      </c>
    </row>
    <row r="95" spans="2:6" x14ac:dyDescent="0.25">
      <c r="B95" s="4" t="s">
        <v>184</v>
      </c>
      <c r="C95" s="15" t="s">
        <v>185</v>
      </c>
      <c r="D95" s="6">
        <v>0.35</v>
      </c>
      <c r="E95" s="34"/>
      <c r="F95" s="6">
        <f t="shared" si="5"/>
        <v>0</v>
      </c>
    </row>
    <row r="96" spans="2:6" x14ac:dyDescent="0.25">
      <c r="B96" s="4" t="s">
        <v>188</v>
      </c>
      <c r="C96" s="5" t="s">
        <v>189</v>
      </c>
      <c r="D96" s="6">
        <v>0.35</v>
      </c>
      <c r="E96" s="34"/>
      <c r="F96" s="6">
        <f t="shared" si="5"/>
        <v>0</v>
      </c>
    </row>
    <row r="97" spans="2:8" x14ac:dyDescent="0.25">
      <c r="B97" s="4" t="s">
        <v>192</v>
      </c>
      <c r="C97" s="5" t="s">
        <v>193</v>
      </c>
      <c r="D97" s="6">
        <v>0.6</v>
      </c>
      <c r="E97" s="34"/>
      <c r="F97" s="6">
        <f t="shared" si="5"/>
        <v>0</v>
      </c>
    </row>
    <row r="98" spans="2:8" x14ac:dyDescent="0.25">
      <c r="B98" s="4" t="s">
        <v>196</v>
      </c>
      <c r="C98" s="5" t="s">
        <v>197</v>
      </c>
      <c r="D98" s="6">
        <v>0.25</v>
      </c>
      <c r="E98" s="34"/>
      <c r="F98" s="6">
        <f t="shared" si="5"/>
        <v>0</v>
      </c>
    </row>
    <row r="99" spans="2:8" x14ac:dyDescent="0.25">
      <c r="B99" s="4" t="s">
        <v>200</v>
      </c>
      <c r="C99" s="5" t="s">
        <v>201</v>
      </c>
      <c r="D99" s="6">
        <v>0.25</v>
      </c>
      <c r="E99" s="34"/>
      <c r="F99" s="6">
        <f t="shared" si="5"/>
        <v>0</v>
      </c>
    </row>
    <row r="100" spans="2:8" x14ac:dyDescent="0.25">
      <c r="B100" s="54" t="s">
        <v>400</v>
      </c>
      <c r="C100" s="54"/>
      <c r="D100" s="54"/>
      <c r="E100" s="5">
        <f>SUM(E66:E99)</f>
        <v>0</v>
      </c>
      <c r="F100" s="24">
        <f>SUM(F66:F99)</f>
        <v>0</v>
      </c>
    </row>
    <row r="101" spans="2:8" x14ac:dyDescent="0.25">
      <c r="B101" s="66" t="s">
        <v>459</v>
      </c>
      <c r="C101" s="66"/>
      <c r="D101" s="66"/>
      <c r="E101" s="66"/>
      <c r="F101" s="66"/>
    </row>
    <row r="102" spans="2:8" ht="15" x14ac:dyDescent="0.25">
      <c r="B102" s="33" t="s">
        <v>376</v>
      </c>
      <c r="C102" s="33" t="s">
        <v>215</v>
      </c>
      <c r="D102" s="33" t="s">
        <v>210</v>
      </c>
      <c r="E102" s="33" t="s">
        <v>211</v>
      </c>
      <c r="F102" s="33" t="s">
        <v>212</v>
      </c>
      <c r="G102" s="1"/>
      <c r="H102" s="1"/>
    </row>
    <row r="103" spans="2:8" x14ac:dyDescent="0.25">
      <c r="B103" s="67" t="s">
        <v>458</v>
      </c>
      <c r="C103" s="67"/>
      <c r="D103" s="67"/>
      <c r="E103" s="67"/>
      <c r="F103" s="67"/>
    </row>
    <row r="104" spans="2:8" x14ac:dyDescent="0.25">
      <c r="B104" s="4" t="s">
        <v>429</v>
      </c>
      <c r="C104" s="5" t="s">
        <v>89</v>
      </c>
      <c r="D104" s="6">
        <v>0.85</v>
      </c>
      <c r="E104" s="34"/>
      <c r="F104" s="6">
        <f>D104*E104</f>
        <v>0</v>
      </c>
    </row>
    <row r="105" spans="2:8" x14ac:dyDescent="0.25">
      <c r="B105" s="4" t="s">
        <v>92</v>
      </c>
      <c r="C105" s="5" t="s">
        <v>93</v>
      </c>
      <c r="D105" s="6">
        <v>0.5</v>
      </c>
      <c r="E105" s="34"/>
      <c r="F105" s="6">
        <f t="shared" ref="F105:F110" si="6">D105*E105</f>
        <v>0</v>
      </c>
    </row>
    <row r="106" spans="2:8" x14ac:dyDescent="0.25">
      <c r="B106" s="4" t="s">
        <v>96</v>
      </c>
      <c r="C106" s="5" t="s">
        <v>97</v>
      </c>
      <c r="D106" s="6">
        <v>0.55000000000000004</v>
      </c>
      <c r="E106" s="34"/>
      <c r="F106" s="6">
        <f t="shared" si="6"/>
        <v>0</v>
      </c>
    </row>
    <row r="107" spans="2:8" x14ac:dyDescent="0.25">
      <c r="B107" s="4" t="s">
        <v>100</v>
      </c>
      <c r="C107" s="5" t="s">
        <v>101</v>
      </c>
      <c r="D107" s="6">
        <v>0.2</v>
      </c>
      <c r="E107" s="34"/>
      <c r="F107" s="6">
        <f t="shared" si="6"/>
        <v>0</v>
      </c>
    </row>
    <row r="108" spans="2:8" x14ac:dyDescent="0.25">
      <c r="B108" s="4" t="s">
        <v>104</v>
      </c>
      <c r="C108" s="5" t="s">
        <v>105</v>
      </c>
      <c r="D108" s="6">
        <v>0.3</v>
      </c>
      <c r="E108" s="34"/>
      <c r="F108" s="6">
        <f t="shared" si="6"/>
        <v>0</v>
      </c>
    </row>
    <row r="109" spans="2:8" x14ac:dyDescent="0.25">
      <c r="B109" s="4" t="s">
        <v>108</v>
      </c>
      <c r="C109" s="5" t="s">
        <v>109</v>
      </c>
      <c r="D109" s="6">
        <v>0.55000000000000004</v>
      </c>
      <c r="E109" s="34"/>
      <c r="F109" s="6">
        <f t="shared" si="6"/>
        <v>0</v>
      </c>
    </row>
    <row r="110" spans="2:8" x14ac:dyDescent="0.25">
      <c r="B110" s="4" t="s">
        <v>112</v>
      </c>
      <c r="C110" s="5" t="s">
        <v>113</v>
      </c>
      <c r="D110" s="6">
        <v>6</v>
      </c>
      <c r="E110" s="34"/>
      <c r="F110" s="6">
        <f t="shared" si="6"/>
        <v>0</v>
      </c>
    </row>
    <row r="111" spans="2:8" x14ac:dyDescent="0.25">
      <c r="B111" s="4" t="s">
        <v>116</v>
      </c>
      <c r="C111" s="68"/>
      <c r="D111" s="68"/>
      <c r="E111" s="68"/>
      <c r="F111" s="68"/>
    </row>
    <row r="112" spans="2:8" x14ac:dyDescent="0.25">
      <c r="B112" s="4" t="s">
        <v>454</v>
      </c>
      <c r="C112" s="5" t="s">
        <v>119</v>
      </c>
      <c r="D112" s="6">
        <v>3</v>
      </c>
      <c r="E112" s="34"/>
      <c r="F112" s="6">
        <f t="shared" ref="F112:F126" si="7">D112*E112</f>
        <v>0</v>
      </c>
    </row>
    <row r="113" spans="2:6" x14ac:dyDescent="0.25">
      <c r="B113" s="4" t="s">
        <v>455</v>
      </c>
      <c r="C113" s="5" t="s">
        <v>122</v>
      </c>
      <c r="D113" s="6">
        <v>3</v>
      </c>
      <c r="E113" s="34"/>
      <c r="F113" s="6">
        <f t="shared" si="7"/>
        <v>0</v>
      </c>
    </row>
    <row r="114" spans="2:6" x14ac:dyDescent="0.25">
      <c r="B114" s="4" t="s">
        <v>456</v>
      </c>
      <c r="C114" s="5" t="s">
        <v>125</v>
      </c>
      <c r="D114" s="6">
        <v>3</v>
      </c>
      <c r="E114" s="34"/>
      <c r="F114" s="6">
        <f t="shared" si="7"/>
        <v>0</v>
      </c>
    </row>
    <row r="115" spans="2:6" x14ac:dyDescent="0.25">
      <c r="B115" s="4" t="s">
        <v>457</v>
      </c>
      <c r="C115" s="5" t="s">
        <v>128</v>
      </c>
      <c r="D115" s="6">
        <v>3</v>
      </c>
      <c r="E115" s="34"/>
      <c r="F115" s="6">
        <f t="shared" si="7"/>
        <v>0</v>
      </c>
    </row>
    <row r="116" spans="2:6" x14ac:dyDescent="0.25">
      <c r="B116" s="4" t="s">
        <v>131</v>
      </c>
      <c r="C116" s="5" t="s">
        <v>132</v>
      </c>
      <c r="D116" s="6">
        <v>0.2</v>
      </c>
      <c r="E116" s="34"/>
      <c r="F116" s="6">
        <f t="shared" si="7"/>
        <v>0</v>
      </c>
    </row>
    <row r="117" spans="2:6" x14ac:dyDescent="0.25">
      <c r="B117" s="4" t="s">
        <v>135</v>
      </c>
      <c r="C117" s="5" t="s">
        <v>136</v>
      </c>
      <c r="D117" s="6">
        <v>0.2</v>
      </c>
      <c r="E117" s="34"/>
      <c r="F117" s="6">
        <f t="shared" si="7"/>
        <v>0</v>
      </c>
    </row>
    <row r="118" spans="2:6" x14ac:dyDescent="0.25">
      <c r="B118" s="4" t="s">
        <v>139</v>
      </c>
      <c r="C118" s="5" t="s">
        <v>140</v>
      </c>
      <c r="D118" s="6">
        <v>0.2</v>
      </c>
      <c r="E118" s="34"/>
      <c r="F118" s="6">
        <f t="shared" si="7"/>
        <v>0</v>
      </c>
    </row>
    <row r="119" spans="2:6" x14ac:dyDescent="0.25">
      <c r="B119" s="4" t="s">
        <v>432</v>
      </c>
      <c r="C119" s="5" t="s">
        <v>433</v>
      </c>
      <c r="D119" s="6">
        <v>2</v>
      </c>
      <c r="E119" s="34"/>
      <c r="F119" s="6">
        <f t="shared" si="7"/>
        <v>0</v>
      </c>
    </row>
    <row r="120" spans="2:6" x14ac:dyDescent="0.25">
      <c r="B120" s="4" t="s">
        <v>143</v>
      </c>
      <c r="C120" s="5" t="s">
        <v>144</v>
      </c>
      <c r="D120" s="6">
        <v>0.2</v>
      </c>
      <c r="E120" s="34"/>
      <c r="F120" s="6">
        <f t="shared" si="7"/>
        <v>0</v>
      </c>
    </row>
    <row r="121" spans="2:6" x14ac:dyDescent="0.25">
      <c r="B121" s="4" t="s">
        <v>147</v>
      </c>
      <c r="C121" s="5" t="s">
        <v>148</v>
      </c>
      <c r="D121" s="6">
        <v>0.25</v>
      </c>
      <c r="E121" s="34"/>
      <c r="F121" s="6">
        <f t="shared" si="7"/>
        <v>0</v>
      </c>
    </row>
    <row r="122" spans="2:6" x14ac:dyDescent="0.25">
      <c r="B122" s="4" t="s">
        <v>430</v>
      </c>
      <c r="C122" s="5" t="s">
        <v>151</v>
      </c>
      <c r="D122" s="6">
        <v>7.0000000000000007E-2</v>
      </c>
      <c r="E122" s="34"/>
      <c r="F122" s="6">
        <f t="shared" si="7"/>
        <v>0</v>
      </c>
    </row>
    <row r="123" spans="2:6" x14ac:dyDescent="0.25">
      <c r="B123" s="4" t="s">
        <v>153</v>
      </c>
      <c r="C123" s="5" t="s">
        <v>154</v>
      </c>
      <c r="D123" s="6">
        <v>0.05</v>
      </c>
      <c r="E123" s="34"/>
      <c r="F123" s="6">
        <f t="shared" si="7"/>
        <v>0</v>
      </c>
    </row>
    <row r="124" spans="2:6" x14ac:dyDescent="0.25">
      <c r="B124" s="4" t="s">
        <v>157</v>
      </c>
      <c r="C124" s="5" t="s">
        <v>158</v>
      </c>
      <c r="D124" s="6">
        <v>7.5</v>
      </c>
      <c r="E124" s="34"/>
      <c r="F124" s="6">
        <f t="shared" si="7"/>
        <v>0</v>
      </c>
    </row>
    <row r="125" spans="2:6" x14ac:dyDescent="0.25">
      <c r="B125" s="4" t="s">
        <v>161</v>
      </c>
      <c r="C125" s="5" t="s">
        <v>162</v>
      </c>
      <c r="D125" s="6">
        <v>11.5</v>
      </c>
      <c r="E125" s="34"/>
      <c r="F125" s="6">
        <f t="shared" si="7"/>
        <v>0</v>
      </c>
    </row>
    <row r="126" spans="2:6" x14ac:dyDescent="0.25">
      <c r="B126" s="4" t="s">
        <v>396</v>
      </c>
      <c r="C126" s="5" t="s">
        <v>165</v>
      </c>
      <c r="D126" s="6">
        <v>0.25</v>
      </c>
      <c r="E126" s="34"/>
      <c r="F126" s="6">
        <f t="shared" si="7"/>
        <v>0</v>
      </c>
    </row>
    <row r="127" spans="2:6" x14ac:dyDescent="0.25">
      <c r="B127" s="67" t="s">
        <v>466</v>
      </c>
      <c r="C127" s="67"/>
      <c r="D127" s="67"/>
      <c r="E127" s="67"/>
      <c r="F127" s="67"/>
    </row>
    <row r="128" spans="2:6" x14ac:dyDescent="0.25">
      <c r="B128" s="4" t="s">
        <v>174</v>
      </c>
      <c r="C128" s="5" t="s">
        <v>175</v>
      </c>
      <c r="D128" s="6">
        <v>35</v>
      </c>
      <c r="E128" s="34"/>
      <c r="F128" s="6">
        <f t="shared" ref="F128:F135" si="8">D128*E128</f>
        <v>0</v>
      </c>
    </row>
    <row r="129" spans="2:6" x14ac:dyDescent="0.25">
      <c r="B129" s="14" t="s">
        <v>178</v>
      </c>
      <c r="C129" s="5" t="s">
        <v>179</v>
      </c>
      <c r="D129" s="6">
        <v>35</v>
      </c>
      <c r="E129" s="34"/>
      <c r="F129" s="6">
        <f t="shared" si="8"/>
        <v>0</v>
      </c>
    </row>
    <row r="130" spans="2:6" x14ac:dyDescent="0.25">
      <c r="B130" s="4" t="s">
        <v>180</v>
      </c>
      <c r="C130" s="5" t="s">
        <v>181</v>
      </c>
      <c r="D130" s="6">
        <v>35</v>
      </c>
      <c r="E130" s="34"/>
      <c r="F130" s="6">
        <f t="shared" si="8"/>
        <v>0</v>
      </c>
    </row>
    <row r="131" spans="2:6" x14ac:dyDescent="0.25">
      <c r="B131" s="4" t="s">
        <v>182</v>
      </c>
      <c r="C131" s="5" t="s">
        <v>183</v>
      </c>
      <c r="D131" s="6">
        <v>35</v>
      </c>
      <c r="E131" s="34"/>
      <c r="F131" s="6">
        <f t="shared" si="8"/>
        <v>0</v>
      </c>
    </row>
    <row r="132" spans="2:6" x14ac:dyDescent="0.25">
      <c r="B132" s="4" t="s">
        <v>186</v>
      </c>
      <c r="C132" s="5" t="s">
        <v>187</v>
      </c>
      <c r="D132" s="6">
        <v>8.75</v>
      </c>
      <c r="E132" s="34"/>
      <c r="F132" s="6">
        <f t="shared" si="8"/>
        <v>0</v>
      </c>
    </row>
    <row r="133" spans="2:6" x14ac:dyDescent="0.25">
      <c r="B133" s="4" t="s">
        <v>190</v>
      </c>
      <c r="C133" s="5" t="s">
        <v>191</v>
      </c>
      <c r="D133" s="6">
        <v>8.75</v>
      </c>
      <c r="E133" s="34"/>
      <c r="F133" s="6">
        <f t="shared" si="8"/>
        <v>0</v>
      </c>
    </row>
    <row r="134" spans="2:6" x14ac:dyDescent="0.25">
      <c r="B134" s="4" t="s">
        <v>194</v>
      </c>
      <c r="C134" s="5" t="s">
        <v>195</v>
      </c>
      <c r="D134" s="6">
        <v>8.75</v>
      </c>
      <c r="E134" s="34"/>
      <c r="F134" s="6">
        <f t="shared" si="8"/>
        <v>0</v>
      </c>
    </row>
    <row r="135" spans="2:6" x14ac:dyDescent="0.25">
      <c r="B135" s="4" t="s">
        <v>198</v>
      </c>
      <c r="C135" s="5" t="s">
        <v>199</v>
      </c>
      <c r="D135" s="6">
        <v>8.75</v>
      </c>
      <c r="E135" s="34"/>
      <c r="F135" s="6">
        <f t="shared" si="8"/>
        <v>0</v>
      </c>
    </row>
    <row r="136" spans="2:6" x14ac:dyDescent="0.25">
      <c r="B136" s="67" t="s">
        <v>397</v>
      </c>
      <c r="C136" s="67"/>
      <c r="D136" s="67"/>
      <c r="E136" s="67"/>
      <c r="F136" s="67"/>
    </row>
    <row r="137" spans="2:6" x14ac:dyDescent="0.25">
      <c r="B137" s="4" t="s">
        <v>202</v>
      </c>
      <c r="C137" s="5" t="s">
        <v>203</v>
      </c>
      <c r="D137" s="6">
        <v>5.5</v>
      </c>
      <c r="E137" s="34"/>
      <c r="F137" s="6">
        <f t="shared" ref="F137:F140" si="9">D137*E137</f>
        <v>0</v>
      </c>
    </row>
    <row r="138" spans="2:6" x14ac:dyDescent="0.25">
      <c r="B138" s="4" t="s">
        <v>472</v>
      </c>
      <c r="C138" s="5" t="s">
        <v>205</v>
      </c>
      <c r="D138" s="6">
        <v>5.5</v>
      </c>
      <c r="E138" s="34"/>
      <c r="F138" s="6">
        <f t="shared" si="9"/>
        <v>0</v>
      </c>
    </row>
    <row r="139" spans="2:6" x14ac:dyDescent="0.25">
      <c r="B139" s="4" t="s">
        <v>207</v>
      </c>
      <c r="C139" s="5" t="s">
        <v>203</v>
      </c>
      <c r="D139" s="6">
        <v>5.5</v>
      </c>
      <c r="E139" s="34"/>
      <c r="F139" s="6">
        <f t="shared" si="9"/>
        <v>0</v>
      </c>
    </row>
    <row r="140" spans="2:6" x14ac:dyDescent="0.25">
      <c r="B140" s="4" t="s">
        <v>208</v>
      </c>
      <c r="C140" s="5" t="s">
        <v>209</v>
      </c>
      <c r="D140" s="10">
        <v>5</v>
      </c>
      <c r="E140" s="34"/>
      <c r="F140" s="6">
        <f t="shared" si="9"/>
        <v>0</v>
      </c>
    </row>
    <row r="141" spans="2:6" x14ac:dyDescent="0.25">
      <c r="B141" s="67" t="s">
        <v>467</v>
      </c>
      <c r="C141" s="67"/>
      <c r="D141" s="67"/>
      <c r="E141" s="67"/>
      <c r="F141" s="67"/>
    </row>
    <row r="142" spans="2:6" x14ac:dyDescent="0.25">
      <c r="B142" s="7" t="s">
        <v>469</v>
      </c>
      <c r="C142" s="5" t="s">
        <v>204</v>
      </c>
      <c r="D142" s="6">
        <v>27.5</v>
      </c>
      <c r="E142" s="34"/>
      <c r="F142" s="6">
        <f t="shared" ref="F142:F143" si="10">D142*E142</f>
        <v>0</v>
      </c>
    </row>
    <row r="143" spans="2:6" x14ac:dyDescent="0.25">
      <c r="B143" s="16" t="s">
        <v>468</v>
      </c>
      <c r="C143" s="5" t="s">
        <v>206</v>
      </c>
      <c r="D143" s="6">
        <v>27.5</v>
      </c>
      <c r="E143" s="34"/>
      <c r="F143" s="6">
        <f t="shared" si="10"/>
        <v>0</v>
      </c>
    </row>
    <row r="144" spans="2:6" x14ac:dyDescent="0.25">
      <c r="B144" s="54" t="s">
        <v>401</v>
      </c>
      <c r="C144" s="54"/>
      <c r="D144" s="54"/>
      <c r="E144" s="5">
        <f>SUM(E104:E110,E112:E126,E128:E135,E137:E140,E142:E143)</f>
        <v>0</v>
      </c>
      <c r="F144" s="6">
        <f>SUM(F104:F110,F112:F126,F128:F135,F137:F140,F142:F143)</f>
        <v>0</v>
      </c>
    </row>
    <row r="145" spans="2:8" x14ac:dyDescent="0.25">
      <c r="B145" s="66" t="s">
        <v>382</v>
      </c>
      <c r="C145" s="66"/>
      <c r="D145" s="66"/>
      <c r="E145" s="66"/>
      <c r="F145" s="66"/>
    </row>
    <row r="146" spans="2:8" ht="15" x14ac:dyDescent="0.25">
      <c r="B146" s="33" t="s">
        <v>376</v>
      </c>
      <c r="C146" s="33" t="s">
        <v>215</v>
      </c>
      <c r="D146" s="33" t="s">
        <v>210</v>
      </c>
      <c r="E146" s="33" t="s">
        <v>211</v>
      </c>
      <c r="F146" s="33" t="s">
        <v>212</v>
      </c>
      <c r="G146" s="1"/>
      <c r="H146" s="1"/>
    </row>
    <row r="147" spans="2:8" x14ac:dyDescent="0.25">
      <c r="B147" s="67" t="s">
        <v>442</v>
      </c>
      <c r="C147" s="67"/>
      <c r="D147" s="67"/>
      <c r="E147" s="67"/>
      <c r="F147" s="67"/>
    </row>
    <row r="148" spans="2:8" x14ac:dyDescent="0.25">
      <c r="B148" s="4" t="s">
        <v>213</v>
      </c>
      <c r="C148" s="5" t="s">
        <v>214</v>
      </c>
      <c r="D148" s="6">
        <v>0.05</v>
      </c>
      <c r="E148" s="34"/>
      <c r="F148" s="6">
        <f>D148*E148</f>
        <v>0</v>
      </c>
    </row>
    <row r="149" spans="2:8" x14ac:dyDescent="0.25">
      <c r="B149" s="4" t="s">
        <v>216</v>
      </c>
      <c r="C149" s="5" t="s">
        <v>217</v>
      </c>
      <c r="D149" s="6">
        <v>0.05</v>
      </c>
      <c r="E149" s="34"/>
      <c r="F149" s="6">
        <f t="shared" ref="F149:F162" si="11">D149*E149</f>
        <v>0</v>
      </c>
    </row>
    <row r="150" spans="2:8" x14ac:dyDescent="0.25">
      <c r="B150" s="4" t="s">
        <v>220</v>
      </c>
      <c r="C150" s="5" t="s">
        <v>221</v>
      </c>
      <c r="D150" s="6">
        <v>0.2</v>
      </c>
      <c r="E150" s="34"/>
      <c r="F150" s="6">
        <f t="shared" si="11"/>
        <v>0</v>
      </c>
    </row>
    <row r="151" spans="2:8" x14ac:dyDescent="0.25">
      <c r="B151" s="4" t="s">
        <v>224</v>
      </c>
      <c r="C151" s="5" t="s">
        <v>225</v>
      </c>
      <c r="D151" s="6">
        <v>0.05</v>
      </c>
      <c r="E151" s="34"/>
      <c r="F151" s="6">
        <f t="shared" si="11"/>
        <v>0</v>
      </c>
    </row>
    <row r="152" spans="2:8" x14ac:dyDescent="0.25">
      <c r="B152" s="4" t="s">
        <v>228</v>
      </c>
      <c r="C152" s="5" t="s">
        <v>229</v>
      </c>
      <c r="D152" s="6">
        <v>0.2</v>
      </c>
      <c r="E152" s="34"/>
      <c r="F152" s="6">
        <f t="shared" si="11"/>
        <v>0</v>
      </c>
    </row>
    <row r="153" spans="2:8" x14ac:dyDescent="0.25">
      <c r="B153" s="4" t="s">
        <v>231</v>
      </c>
      <c r="C153" s="5" t="s">
        <v>232</v>
      </c>
      <c r="D153" s="6">
        <v>2.5</v>
      </c>
      <c r="E153" s="34"/>
      <c r="F153" s="6">
        <f t="shared" si="11"/>
        <v>0</v>
      </c>
    </row>
    <row r="154" spans="2:8" x14ac:dyDescent="0.25">
      <c r="B154" s="4" t="s">
        <v>234</v>
      </c>
      <c r="C154" s="5" t="s">
        <v>235</v>
      </c>
      <c r="D154" s="6">
        <v>2.5</v>
      </c>
      <c r="E154" s="34"/>
      <c r="F154" s="6">
        <f t="shared" si="11"/>
        <v>0</v>
      </c>
    </row>
    <row r="155" spans="2:8" x14ac:dyDescent="0.25">
      <c r="B155" s="4" t="s">
        <v>237</v>
      </c>
      <c r="C155" s="5" t="s">
        <v>238</v>
      </c>
      <c r="D155" s="6">
        <v>0.2</v>
      </c>
      <c r="E155" s="34"/>
      <c r="F155" s="6">
        <f t="shared" si="11"/>
        <v>0</v>
      </c>
    </row>
    <row r="156" spans="2:8" x14ac:dyDescent="0.25">
      <c r="B156" s="4" t="s">
        <v>241</v>
      </c>
      <c r="C156" s="5" t="s">
        <v>242</v>
      </c>
      <c r="D156" s="6">
        <v>0.2</v>
      </c>
      <c r="E156" s="34"/>
      <c r="F156" s="6">
        <f t="shared" si="11"/>
        <v>0</v>
      </c>
    </row>
    <row r="157" spans="2:8" x14ac:dyDescent="0.25">
      <c r="B157" s="4" t="s">
        <v>243</v>
      </c>
      <c r="C157" s="5" t="s">
        <v>244</v>
      </c>
      <c r="D157" s="6">
        <v>21</v>
      </c>
      <c r="E157" s="34"/>
      <c r="F157" s="6">
        <f t="shared" si="11"/>
        <v>0</v>
      </c>
    </row>
    <row r="158" spans="2:8" x14ac:dyDescent="0.25">
      <c r="B158" s="4" t="s">
        <v>245</v>
      </c>
      <c r="C158" s="5" t="s">
        <v>246</v>
      </c>
      <c r="D158" s="6">
        <v>0.6</v>
      </c>
      <c r="E158" s="34"/>
      <c r="F158" s="6">
        <f t="shared" si="11"/>
        <v>0</v>
      </c>
    </row>
    <row r="159" spans="2:8" x14ac:dyDescent="0.25">
      <c r="B159" s="4" t="s">
        <v>247</v>
      </c>
      <c r="C159" s="5" t="s">
        <v>248</v>
      </c>
      <c r="D159" s="6">
        <v>0.15</v>
      </c>
      <c r="E159" s="34"/>
      <c r="F159" s="6">
        <f t="shared" si="11"/>
        <v>0</v>
      </c>
    </row>
    <row r="160" spans="2:8" x14ac:dyDescent="0.25">
      <c r="B160" s="4" t="s">
        <v>377</v>
      </c>
      <c r="C160" s="5" t="s">
        <v>251</v>
      </c>
      <c r="D160" s="6">
        <v>4</v>
      </c>
      <c r="E160" s="34"/>
      <c r="F160" s="6">
        <f t="shared" si="11"/>
        <v>0</v>
      </c>
    </row>
    <row r="161" spans="2:6" x14ac:dyDescent="0.25">
      <c r="B161" s="7" t="s">
        <v>254</v>
      </c>
      <c r="C161" s="5" t="s">
        <v>255</v>
      </c>
      <c r="D161" s="8">
        <v>1.25</v>
      </c>
      <c r="E161" s="34"/>
      <c r="F161" s="6">
        <f t="shared" si="11"/>
        <v>0</v>
      </c>
    </row>
    <row r="162" spans="2:6" x14ac:dyDescent="0.25">
      <c r="B162" s="7" t="s">
        <v>375</v>
      </c>
      <c r="C162" s="5" t="s">
        <v>374</v>
      </c>
      <c r="D162" s="8">
        <v>4.25</v>
      </c>
      <c r="E162" s="34"/>
      <c r="F162" s="6">
        <f t="shared" si="11"/>
        <v>0</v>
      </c>
    </row>
    <row r="163" spans="2:6" ht="30" customHeight="1" x14ac:dyDescent="0.25">
      <c r="B163" s="65" t="s">
        <v>449</v>
      </c>
      <c r="C163" s="65"/>
      <c r="D163" s="65"/>
      <c r="E163" s="65"/>
      <c r="F163" s="65"/>
    </row>
    <row r="164" spans="2:6" x14ac:dyDescent="0.25">
      <c r="B164" s="4" t="s">
        <v>256</v>
      </c>
      <c r="C164" s="5" t="s">
        <v>257</v>
      </c>
      <c r="D164" s="6">
        <v>0.1</v>
      </c>
      <c r="E164" s="34"/>
      <c r="F164" s="6">
        <f t="shared" ref="F164:F197" si="12">D164*E164</f>
        <v>0</v>
      </c>
    </row>
    <row r="165" spans="2:6" x14ac:dyDescent="0.25">
      <c r="B165" s="4" t="s">
        <v>259</v>
      </c>
      <c r="C165" s="5" t="s">
        <v>260</v>
      </c>
      <c r="D165" s="6">
        <v>0.1</v>
      </c>
      <c r="E165" s="34"/>
      <c r="F165" s="6">
        <f t="shared" si="12"/>
        <v>0</v>
      </c>
    </row>
    <row r="166" spans="2:6" x14ac:dyDescent="0.25">
      <c r="B166" s="4" t="s">
        <v>261</v>
      </c>
      <c r="C166" s="5" t="s">
        <v>262</v>
      </c>
      <c r="D166" s="6">
        <v>0.1</v>
      </c>
      <c r="E166" s="34"/>
      <c r="F166" s="6">
        <f t="shared" si="12"/>
        <v>0</v>
      </c>
    </row>
    <row r="167" spans="2:6" x14ac:dyDescent="0.25">
      <c r="B167" s="4" t="s">
        <v>265</v>
      </c>
      <c r="C167" s="5" t="s">
        <v>266</v>
      </c>
      <c r="D167" s="6">
        <v>0.1</v>
      </c>
      <c r="E167" s="34"/>
      <c r="F167" s="6">
        <f t="shared" si="12"/>
        <v>0</v>
      </c>
    </row>
    <row r="168" spans="2:6" x14ac:dyDescent="0.25">
      <c r="B168" s="4" t="s">
        <v>269</v>
      </c>
      <c r="C168" s="5" t="s">
        <v>270</v>
      </c>
      <c r="D168" s="6">
        <v>0.1</v>
      </c>
      <c r="E168" s="34"/>
      <c r="F168" s="6">
        <f t="shared" si="12"/>
        <v>0</v>
      </c>
    </row>
    <row r="169" spans="2:6" x14ac:dyDescent="0.25">
      <c r="B169" s="4" t="s">
        <v>273</v>
      </c>
      <c r="C169" s="5" t="s">
        <v>274</v>
      </c>
      <c r="D169" s="6">
        <v>0.1</v>
      </c>
      <c r="E169" s="34"/>
      <c r="F169" s="6">
        <f t="shared" si="12"/>
        <v>0</v>
      </c>
    </row>
    <row r="170" spans="2:6" x14ac:dyDescent="0.25">
      <c r="B170" s="4" t="s">
        <v>275</v>
      </c>
      <c r="C170" s="5" t="s">
        <v>276</v>
      </c>
      <c r="D170" s="6">
        <v>0.1</v>
      </c>
      <c r="E170" s="34"/>
      <c r="F170" s="6">
        <f t="shared" si="12"/>
        <v>0</v>
      </c>
    </row>
    <row r="171" spans="2:6" x14ac:dyDescent="0.25">
      <c r="B171" s="4" t="s">
        <v>279</v>
      </c>
      <c r="C171" s="5" t="s">
        <v>280</v>
      </c>
      <c r="D171" s="6">
        <v>0.1</v>
      </c>
      <c r="E171" s="34"/>
      <c r="F171" s="6">
        <f t="shared" si="12"/>
        <v>0</v>
      </c>
    </row>
    <row r="172" spans="2:6" x14ac:dyDescent="0.25">
      <c r="B172" s="4" t="s">
        <v>283</v>
      </c>
      <c r="C172" s="5" t="s">
        <v>284</v>
      </c>
      <c r="D172" s="6">
        <v>0.1</v>
      </c>
      <c r="E172" s="34"/>
      <c r="F172" s="6">
        <f t="shared" si="12"/>
        <v>0</v>
      </c>
    </row>
    <row r="173" spans="2:6" x14ac:dyDescent="0.25">
      <c r="B173" s="4" t="s">
        <v>287</v>
      </c>
      <c r="C173" s="5" t="s">
        <v>288</v>
      </c>
      <c r="D173" s="6">
        <v>0.1</v>
      </c>
      <c r="E173" s="34"/>
      <c r="F173" s="6">
        <f t="shared" si="12"/>
        <v>0</v>
      </c>
    </row>
    <row r="174" spans="2:6" x14ac:dyDescent="0.25">
      <c r="B174" s="4" t="s">
        <v>289</v>
      </c>
      <c r="C174" s="5" t="s">
        <v>290</v>
      </c>
      <c r="D174" s="6">
        <v>0.1</v>
      </c>
      <c r="E174" s="34"/>
      <c r="F174" s="6">
        <f t="shared" si="12"/>
        <v>0</v>
      </c>
    </row>
    <row r="175" spans="2:6" x14ac:dyDescent="0.25">
      <c r="B175" s="7" t="s">
        <v>439</v>
      </c>
      <c r="C175" s="5" t="s">
        <v>293</v>
      </c>
      <c r="D175" s="6">
        <v>0.1</v>
      </c>
      <c r="E175" s="34"/>
      <c r="F175" s="6">
        <f t="shared" si="12"/>
        <v>0</v>
      </c>
    </row>
    <row r="176" spans="2:6" x14ac:dyDescent="0.25">
      <c r="B176" s="4" t="s">
        <v>294</v>
      </c>
      <c r="C176" s="5" t="s">
        <v>295</v>
      </c>
      <c r="D176" s="6">
        <v>0.1</v>
      </c>
      <c r="E176" s="34"/>
      <c r="F176" s="6">
        <f t="shared" si="12"/>
        <v>0</v>
      </c>
    </row>
    <row r="177" spans="2:6" x14ac:dyDescent="0.25">
      <c r="B177" s="7" t="s">
        <v>296</v>
      </c>
      <c r="C177" s="5" t="s">
        <v>297</v>
      </c>
      <c r="D177" s="6">
        <v>0.1</v>
      </c>
      <c r="E177" s="34"/>
      <c r="F177" s="6">
        <f t="shared" si="12"/>
        <v>0</v>
      </c>
    </row>
    <row r="178" spans="2:6" x14ac:dyDescent="0.25">
      <c r="B178" s="4" t="s">
        <v>298</v>
      </c>
      <c r="C178" s="5" t="s">
        <v>299</v>
      </c>
      <c r="D178" s="6">
        <v>0.1</v>
      </c>
      <c r="E178" s="34"/>
      <c r="F178" s="6">
        <f t="shared" si="12"/>
        <v>0</v>
      </c>
    </row>
    <row r="179" spans="2:6" x14ac:dyDescent="0.25">
      <c r="B179" s="4" t="s">
        <v>440</v>
      </c>
      <c r="C179" s="5" t="s">
        <v>441</v>
      </c>
      <c r="D179" s="6">
        <v>0.1</v>
      </c>
      <c r="E179" s="34"/>
      <c r="F179" s="6">
        <f t="shared" si="12"/>
        <v>0</v>
      </c>
    </row>
    <row r="180" spans="2:6" x14ac:dyDescent="0.25">
      <c r="B180" s="4" t="s">
        <v>300</v>
      </c>
      <c r="C180" s="5" t="s">
        <v>301</v>
      </c>
      <c r="D180" s="6">
        <v>0.1</v>
      </c>
      <c r="E180" s="34"/>
      <c r="F180" s="6">
        <f t="shared" si="12"/>
        <v>0</v>
      </c>
    </row>
    <row r="181" spans="2:6" x14ac:dyDescent="0.25">
      <c r="B181" s="4" t="s">
        <v>302</v>
      </c>
      <c r="C181" s="5" t="s">
        <v>303</v>
      </c>
      <c r="D181" s="6">
        <v>0.1</v>
      </c>
      <c r="E181" s="34"/>
      <c r="F181" s="6">
        <f t="shared" si="12"/>
        <v>0</v>
      </c>
    </row>
    <row r="182" spans="2:6" x14ac:dyDescent="0.25">
      <c r="B182" s="4" t="s">
        <v>304</v>
      </c>
      <c r="C182" s="5" t="s">
        <v>305</v>
      </c>
      <c r="D182" s="6">
        <v>0.1</v>
      </c>
      <c r="E182" s="34"/>
      <c r="F182" s="6">
        <f t="shared" si="12"/>
        <v>0</v>
      </c>
    </row>
    <row r="183" spans="2:6" x14ac:dyDescent="0.25">
      <c r="B183" s="4" t="s">
        <v>306</v>
      </c>
      <c r="C183" s="5" t="s">
        <v>307</v>
      </c>
      <c r="D183" s="6">
        <v>0.1</v>
      </c>
      <c r="E183" s="34"/>
      <c r="F183" s="6">
        <f t="shared" si="12"/>
        <v>0</v>
      </c>
    </row>
    <row r="184" spans="2:6" x14ac:dyDescent="0.25">
      <c r="B184" s="4" t="s">
        <v>308</v>
      </c>
      <c r="C184" s="5" t="s">
        <v>309</v>
      </c>
      <c r="D184" s="6">
        <v>0.1</v>
      </c>
      <c r="E184" s="34"/>
      <c r="F184" s="6">
        <f t="shared" si="12"/>
        <v>0</v>
      </c>
    </row>
    <row r="185" spans="2:6" x14ac:dyDescent="0.25">
      <c r="B185" s="4" t="s">
        <v>310</v>
      </c>
      <c r="C185" s="5" t="s">
        <v>311</v>
      </c>
      <c r="D185" s="6">
        <v>0.1</v>
      </c>
      <c r="E185" s="34"/>
      <c r="F185" s="6">
        <f t="shared" si="12"/>
        <v>0</v>
      </c>
    </row>
    <row r="186" spans="2:6" x14ac:dyDescent="0.25">
      <c r="B186" s="4" t="s">
        <v>312</v>
      </c>
      <c r="C186" s="5" t="s">
        <v>313</v>
      </c>
      <c r="D186" s="6">
        <v>0.1</v>
      </c>
      <c r="E186" s="34"/>
      <c r="F186" s="6">
        <f t="shared" si="12"/>
        <v>0</v>
      </c>
    </row>
    <row r="187" spans="2:6" x14ac:dyDescent="0.25">
      <c r="B187" s="4" t="s">
        <v>314</v>
      </c>
      <c r="C187" s="5" t="s">
        <v>315</v>
      </c>
      <c r="D187" s="6">
        <v>0.1</v>
      </c>
      <c r="E187" s="34"/>
      <c r="F187" s="6">
        <f t="shared" si="12"/>
        <v>0</v>
      </c>
    </row>
    <row r="188" spans="2:6" x14ac:dyDescent="0.25">
      <c r="B188" s="4" t="s">
        <v>316</v>
      </c>
      <c r="C188" s="5" t="s">
        <v>317</v>
      </c>
      <c r="D188" s="6">
        <v>0.1</v>
      </c>
      <c r="E188" s="34"/>
      <c r="F188" s="6">
        <f t="shared" si="12"/>
        <v>0</v>
      </c>
    </row>
    <row r="189" spans="2:6" x14ac:dyDescent="0.25">
      <c r="B189" s="4" t="s">
        <v>318</v>
      </c>
      <c r="C189" s="5" t="s">
        <v>319</v>
      </c>
      <c r="D189" s="6">
        <v>0.1</v>
      </c>
      <c r="E189" s="34"/>
      <c r="F189" s="6">
        <f t="shared" si="12"/>
        <v>0</v>
      </c>
    </row>
    <row r="190" spans="2:6" x14ac:dyDescent="0.25">
      <c r="B190" s="4" t="s">
        <v>320</v>
      </c>
      <c r="C190" s="5" t="s">
        <v>321</v>
      </c>
      <c r="D190" s="6">
        <v>0.1</v>
      </c>
      <c r="E190" s="34"/>
      <c r="F190" s="6">
        <f t="shared" si="12"/>
        <v>0</v>
      </c>
    </row>
    <row r="191" spans="2:6" x14ac:dyDescent="0.25">
      <c r="B191" s="4" t="s">
        <v>322</v>
      </c>
      <c r="C191" s="5" t="s">
        <v>323</v>
      </c>
      <c r="D191" s="6">
        <v>0.1</v>
      </c>
      <c r="E191" s="34"/>
      <c r="F191" s="6">
        <f t="shared" si="12"/>
        <v>0</v>
      </c>
    </row>
    <row r="192" spans="2:6" x14ac:dyDescent="0.25">
      <c r="B192" s="4" t="s">
        <v>324</v>
      </c>
      <c r="C192" s="5" t="s">
        <v>325</v>
      </c>
      <c r="D192" s="6">
        <v>0.1</v>
      </c>
      <c r="E192" s="34"/>
      <c r="F192" s="6">
        <f t="shared" si="12"/>
        <v>0</v>
      </c>
    </row>
    <row r="193" spans="2:8" x14ac:dyDescent="0.25">
      <c r="B193" s="4" t="s">
        <v>326</v>
      </c>
      <c r="C193" s="5" t="s">
        <v>327</v>
      </c>
      <c r="D193" s="6">
        <v>0.1</v>
      </c>
      <c r="E193" s="34"/>
      <c r="F193" s="6">
        <f t="shared" si="12"/>
        <v>0</v>
      </c>
    </row>
    <row r="194" spans="2:8" x14ac:dyDescent="0.25">
      <c r="B194" s="4" t="s">
        <v>328</v>
      </c>
      <c r="C194" s="5" t="s">
        <v>329</v>
      </c>
      <c r="D194" s="6">
        <v>0.1</v>
      </c>
      <c r="E194" s="34"/>
      <c r="F194" s="6">
        <f t="shared" si="12"/>
        <v>0</v>
      </c>
    </row>
    <row r="195" spans="2:8" x14ac:dyDescent="0.25">
      <c r="B195" s="4" t="s">
        <v>330</v>
      </c>
      <c r="C195" s="5" t="s">
        <v>331</v>
      </c>
      <c r="D195" s="6">
        <v>0.1</v>
      </c>
      <c r="E195" s="34"/>
      <c r="F195" s="6">
        <f t="shared" si="12"/>
        <v>0</v>
      </c>
    </row>
    <row r="196" spans="2:8" x14ac:dyDescent="0.25">
      <c r="B196" s="4" t="s">
        <v>332</v>
      </c>
      <c r="C196" s="5" t="s">
        <v>333</v>
      </c>
      <c r="D196" s="6">
        <v>0.1</v>
      </c>
      <c r="E196" s="34"/>
      <c r="F196" s="6">
        <f t="shared" si="12"/>
        <v>0</v>
      </c>
    </row>
    <row r="197" spans="2:8" x14ac:dyDescent="0.25">
      <c r="B197" s="4" t="s">
        <v>334</v>
      </c>
      <c r="C197" s="5" t="s">
        <v>335</v>
      </c>
      <c r="D197" s="6">
        <v>0.1</v>
      </c>
      <c r="E197" s="34"/>
      <c r="F197" s="6">
        <f t="shared" si="12"/>
        <v>0</v>
      </c>
    </row>
    <row r="198" spans="2:8" x14ac:dyDescent="0.25">
      <c r="B198" s="54" t="s">
        <v>389</v>
      </c>
      <c r="C198" s="54"/>
      <c r="D198" s="54"/>
      <c r="E198" s="5">
        <f>SUM(E148:E162,E164:E197)</f>
        <v>0</v>
      </c>
      <c r="F198" s="6">
        <f>SUM(F148:F162,F164:F197)</f>
        <v>0</v>
      </c>
    </row>
    <row r="199" spans="2:8" x14ac:dyDescent="0.25">
      <c r="B199" s="66" t="s">
        <v>393</v>
      </c>
      <c r="C199" s="66"/>
      <c r="D199" s="66"/>
      <c r="E199" s="66"/>
      <c r="F199" s="66"/>
    </row>
    <row r="200" spans="2:8" ht="15" x14ac:dyDescent="0.25">
      <c r="B200" s="33" t="s">
        <v>376</v>
      </c>
      <c r="C200" s="33" t="s">
        <v>215</v>
      </c>
      <c r="D200" s="33" t="s">
        <v>210</v>
      </c>
      <c r="E200" s="33" t="s">
        <v>211</v>
      </c>
      <c r="F200" s="33" t="s">
        <v>212</v>
      </c>
      <c r="G200" s="1"/>
      <c r="H200" s="1"/>
    </row>
    <row r="201" spans="2:8" x14ac:dyDescent="0.25">
      <c r="B201" s="65" t="s">
        <v>429</v>
      </c>
      <c r="C201" s="65"/>
      <c r="D201" s="65"/>
      <c r="E201" s="65"/>
      <c r="F201" s="65"/>
    </row>
    <row r="202" spans="2:8" x14ac:dyDescent="0.25">
      <c r="B202" s="4" t="s">
        <v>218</v>
      </c>
      <c r="C202" s="5" t="s">
        <v>219</v>
      </c>
      <c r="D202" s="6" t="s">
        <v>447</v>
      </c>
      <c r="E202" s="34"/>
      <c r="F202" s="6">
        <v>0</v>
      </c>
    </row>
    <row r="203" spans="2:8" x14ac:dyDescent="0.25">
      <c r="B203" s="4" t="s">
        <v>222</v>
      </c>
      <c r="C203" s="5" t="s">
        <v>223</v>
      </c>
      <c r="D203" s="6" t="s">
        <v>447</v>
      </c>
      <c r="E203" s="34"/>
      <c r="F203" s="6">
        <v>0</v>
      </c>
    </row>
    <row r="204" spans="2:8" x14ac:dyDescent="0.25">
      <c r="B204" s="4" t="s">
        <v>226</v>
      </c>
      <c r="C204" s="5" t="s">
        <v>227</v>
      </c>
      <c r="D204" s="6" t="s">
        <v>447</v>
      </c>
      <c r="E204" s="34"/>
      <c r="F204" s="6">
        <v>0</v>
      </c>
    </row>
    <row r="205" spans="2:8" x14ac:dyDescent="0.25">
      <c r="B205" s="4" t="s">
        <v>391</v>
      </c>
      <c r="C205" s="5" t="s">
        <v>230</v>
      </c>
      <c r="D205" s="6" t="s">
        <v>447</v>
      </c>
      <c r="E205" s="34"/>
      <c r="F205" s="6">
        <v>0</v>
      </c>
    </row>
    <row r="206" spans="2:8" x14ac:dyDescent="0.25">
      <c r="B206" s="4" t="s">
        <v>392</v>
      </c>
      <c r="C206" s="5" t="s">
        <v>233</v>
      </c>
      <c r="D206" s="6" t="s">
        <v>447</v>
      </c>
      <c r="E206" s="34"/>
      <c r="F206" s="6">
        <v>0</v>
      </c>
    </row>
    <row r="207" spans="2:8" x14ac:dyDescent="0.25">
      <c r="B207" s="4" t="s">
        <v>477</v>
      </c>
      <c r="C207" s="5" t="s">
        <v>236</v>
      </c>
      <c r="D207" s="6" t="s">
        <v>447</v>
      </c>
      <c r="E207" s="34"/>
      <c r="F207" s="6">
        <v>0</v>
      </c>
    </row>
    <row r="208" spans="2:8" x14ac:dyDescent="0.25">
      <c r="B208" s="4" t="s">
        <v>239</v>
      </c>
      <c r="C208" s="5" t="s">
        <v>240</v>
      </c>
      <c r="D208" s="6" t="s">
        <v>447</v>
      </c>
      <c r="E208" s="34"/>
      <c r="F208" s="6">
        <v>0</v>
      </c>
    </row>
    <row r="209" spans="2:6" x14ac:dyDescent="0.25">
      <c r="B209" s="65" t="s">
        <v>258</v>
      </c>
      <c r="C209" s="65"/>
      <c r="D209" s="65"/>
      <c r="E209" s="65"/>
      <c r="F209" s="65"/>
    </row>
    <row r="210" spans="2:6" x14ac:dyDescent="0.25">
      <c r="B210" s="65" t="s">
        <v>443</v>
      </c>
      <c r="C210" s="65"/>
      <c r="D210" s="65"/>
      <c r="E210" s="65"/>
      <c r="F210" s="65"/>
    </row>
    <row r="211" spans="2:6" x14ac:dyDescent="0.25">
      <c r="B211" s="4" t="s">
        <v>263</v>
      </c>
      <c r="C211" s="5" t="s">
        <v>264</v>
      </c>
      <c r="D211" s="6" t="s">
        <v>447</v>
      </c>
      <c r="E211" s="34"/>
      <c r="F211" s="6">
        <v>0</v>
      </c>
    </row>
    <row r="212" spans="2:6" x14ac:dyDescent="0.25">
      <c r="B212" s="4" t="s">
        <v>267</v>
      </c>
      <c r="C212" s="5" t="s">
        <v>268</v>
      </c>
      <c r="D212" s="6" t="s">
        <v>447</v>
      </c>
      <c r="E212" s="34"/>
      <c r="F212" s="6">
        <v>0</v>
      </c>
    </row>
    <row r="213" spans="2:6" x14ac:dyDescent="0.25">
      <c r="B213" s="4" t="s">
        <v>271</v>
      </c>
      <c r="C213" s="5" t="s">
        <v>272</v>
      </c>
      <c r="D213" s="6" t="s">
        <v>447</v>
      </c>
      <c r="E213" s="34"/>
      <c r="F213" s="6">
        <v>0</v>
      </c>
    </row>
    <row r="214" spans="2:6" x14ac:dyDescent="0.25">
      <c r="B214" s="67" t="s">
        <v>444</v>
      </c>
      <c r="C214" s="67"/>
      <c r="D214" s="67"/>
      <c r="E214" s="67"/>
      <c r="F214" s="67"/>
    </row>
    <row r="215" spans="2:6" x14ac:dyDescent="0.25">
      <c r="B215" s="4" t="s">
        <v>277</v>
      </c>
      <c r="C215" s="5" t="s">
        <v>278</v>
      </c>
      <c r="D215" s="6" t="s">
        <v>447</v>
      </c>
      <c r="E215" s="34"/>
      <c r="F215" s="6">
        <v>0</v>
      </c>
    </row>
    <row r="216" spans="2:6" x14ac:dyDescent="0.25">
      <c r="B216" s="4" t="s">
        <v>281</v>
      </c>
      <c r="C216" s="5" t="s">
        <v>282</v>
      </c>
      <c r="D216" s="6" t="s">
        <v>447</v>
      </c>
      <c r="E216" s="34"/>
      <c r="F216" s="6">
        <v>0</v>
      </c>
    </row>
    <row r="217" spans="2:6" x14ac:dyDescent="0.25">
      <c r="B217" s="4" t="s">
        <v>285</v>
      </c>
      <c r="C217" s="5" t="s">
        <v>286</v>
      </c>
      <c r="D217" s="6" t="s">
        <v>447</v>
      </c>
      <c r="E217" s="34"/>
      <c r="F217" s="6">
        <v>0</v>
      </c>
    </row>
    <row r="218" spans="2:6" x14ac:dyDescent="0.25">
      <c r="B218" s="65" t="s">
        <v>448</v>
      </c>
      <c r="C218" s="65"/>
      <c r="D218" s="65"/>
      <c r="E218" s="65"/>
      <c r="F218" s="65"/>
    </row>
    <row r="219" spans="2:6" x14ac:dyDescent="0.25">
      <c r="B219" s="4" t="s">
        <v>291</v>
      </c>
      <c r="C219" s="5" t="s">
        <v>292</v>
      </c>
      <c r="D219" s="6" t="s">
        <v>447</v>
      </c>
      <c r="E219" s="34"/>
      <c r="F219" s="6">
        <v>0</v>
      </c>
    </row>
    <row r="220" spans="2:6" x14ac:dyDescent="0.25">
      <c r="B220" s="65" t="s">
        <v>445</v>
      </c>
      <c r="C220" s="65"/>
      <c r="D220" s="65"/>
      <c r="E220" s="65"/>
      <c r="F220" s="65"/>
    </row>
    <row r="221" spans="2:6" x14ac:dyDescent="0.25">
      <c r="B221" s="4" t="s">
        <v>249</v>
      </c>
      <c r="C221" s="5" t="s">
        <v>250</v>
      </c>
      <c r="D221" s="6" t="s">
        <v>447</v>
      </c>
      <c r="E221" s="34"/>
      <c r="F221" s="6">
        <v>0</v>
      </c>
    </row>
    <row r="222" spans="2:6" x14ac:dyDescent="0.25">
      <c r="B222" s="4" t="s">
        <v>252</v>
      </c>
      <c r="C222" s="5" t="s">
        <v>253</v>
      </c>
      <c r="D222" s="6" t="s">
        <v>447</v>
      </c>
      <c r="E222" s="34"/>
      <c r="F222" s="6">
        <v>0</v>
      </c>
    </row>
    <row r="223" spans="2:6" x14ac:dyDescent="0.25">
      <c r="B223" s="54" t="s">
        <v>446</v>
      </c>
      <c r="C223" s="54"/>
      <c r="D223" s="54"/>
      <c r="E223" s="5">
        <f>SUM(E202:E208,E211:E213,E215:E217,E219,E221:E222)</f>
        <v>0</v>
      </c>
      <c r="F223" s="22" t="s">
        <v>447</v>
      </c>
    </row>
    <row r="224" spans="2:6" x14ac:dyDescent="0.25">
      <c r="B224" s="25"/>
      <c r="C224" s="25"/>
      <c r="D224" s="25"/>
      <c r="E224" s="12"/>
      <c r="F224" s="29"/>
    </row>
    <row r="225" spans="2:8" x14ac:dyDescent="0.25">
      <c r="B225" s="66" t="s">
        <v>390</v>
      </c>
      <c r="C225" s="66"/>
      <c r="D225" s="66"/>
      <c r="E225" s="66"/>
      <c r="F225" s="66"/>
    </row>
    <row r="226" spans="2:8" ht="15" x14ac:dyDescent="0.25">
      <c r="B226" s="33" t="s">
        <v>376</v>
      </c>
      <c r="C226" s="33" t="s">
        <v>215</v>
      </c>
      <c r="D226" s="33" t="s">
        <v>210</v>
      </c>
      <c r="E226" s="33" t="s">
        <v>211</v>
      </c>
      <c r="F226" s="33" t="s">
        <v>212</v>
      </c>
      <c r="G226" s="1"/>
      <c r="H226" s="1"/>
    </row>
    <row r="227" spans="2:8" x14ac:dyDescent="0.25">
      <c r="B227" s="7" t="s">
        <v>336</v>
      </c>
      <c r="C227" s="5" t="s">
        <v>337</v>
      </c>
      <c r="D227" s="5" t="s">
        <v>447</v>
      </c>
      <c r="E227" s="34"/>
      <c r="F227" s="9">
        <v>0</v>
      </c>
    </row>
    <row r="228" spans="2:8" x14ac:dyDescent="0.25">
      <c r="B228" s="7" t="s">
        <v>338</v>
      </c>
      <c r="C228" s="5" t="s">
        <v>339</v>
      </c>
      <c r="D228" s="9">
        <v>0.4</v>
      </c>
      <c r="E228" s="34"/>
      <c r="F228" s="9">
        <v>0</v>
      </c>
    </row>
    <row r="229" spans="2:8" x14ac:dyDescent="0.25">
      <c r="B229" s="7" t="s">
        <v>340</v>
      </c>
      <c r="C229" s="5" t="s">
        <v>341</v>
      </c>
      <c r="D229" s="8">
        <v>0.25</v>
      </c>
      <c r="E229" s="34"/>
      <c r="F229" s="19">
        <f>D229*E229</f>
        <v>0</v>
      </c>
    </row>
    <row r="230" spans="2:8" x14ac:dyDescent="0.25">
      <c r="B230" s="7" t="s">
        <v>342</v>
      </c>
      <c r="C230" s="5" t="s">
        <v>343</v>
      </c>
      <c r="D230" s="8">
        <v>0.25</v>
      </c>
      <c r="E230" s="34"/>
      <c r="F230" s="19">
        <f t="shared" ref="F230:F233" si="13">D230*E230</f>
        <v>0</v>
      </c>
    </row>
    <row r="231" spans="2:8" x14ac:dyDescent="0.25">
      <c r="B231" s="7" t="s">
        <v>344</v>
      </c>
      <c r="C231" s="5" t="s">
        <v>345</v>
      </c>
      <c r="D231" s="8">
        <v>0.25</v>
      </c>
      <c r="E231" s="34"/>
      <c r="F231" s="19">
        <f t="shared" si="13"/>
        <v>0</v>
      </c>
    </row>
    <row r="232" spans="2:8" x14ac:dyDescent="0.25">
      <c r="B232" s="7" t="s">
        <v>346</v>
      </c>
      <c r="C232" s="5" t="s">
        <v>347</v>
      </c>
      <c r="D232" s="8">
        <v>0.25</v>
      </c>
      <c r="E232" s="34"/>
      <c r="F232" s="19">
        <f t="shared" si="13"/>
        <v>0</v>
      </c>
    </row>
    <row r="233" spans="2:8" x14ac:dyDescent="0.25">
      <c r="B233" s="7" t="s">
        <v>348</v>
      </c>
      <c r="C233" s="5" t="s">
        <v>349</v>
      </c>
      <c r="D233" s="8">
        <v>0.1</v>
      </c>
      <c r="E233" s="34"/>
      <c r="F233" s="19">
        <f t="shared" si="13"/>
        <v>0</v>
      </c>
    </row>
    <row r="234" spans="2:8" x14ac:dyDescent="0.25">
      <c r="B234" s="7" t="s">
        <v>350</v>
      </c>
      <c r="C234" s="5" t="s">
        <v>351</v>
      </c>
      <c r="D234" s="5" t="s">
        <v>447</v>
      </c>
      <c r="E234" s="34"/>
      <c r="F234" s="9">
        <v>0</v>
      </c>
    </row>
    <row r="235" spans="2:8" x14ac:dyDescent="0.25">
      <c r="B235" s="4" t="s">
        <v>434</v>
      </c>
      <c r="C235" s="5" t="s">
        <v>352</v>
      </c>
      <c r="D235" s="10">
        <v>0.1</v>
      </c>
      <c r="E235" s="34"/>
      <c r="F235" s="19">
        <f t="shared" ref="F235:F237" si="14">D235*E235</f>
        <v>0</v>
      </c>
    </row>
    <row r="236" spans="2:8" x14ac:dyDescent="0.25">
      <c r="B236" s="7" t="s">
        <v>353</v>
      </c>
      <c r="C236" s="5" t="s">
        <v>354</v>
      </c>
      <c r="D236" s="10">
        <v>0.1</v>
      </c>
      <c r="E236" s="34"/>
      <c r="F236" s="19">
        <f t="shared" si="14"/>
        <v>0</v>
      </c>
    </row>
    <row r="237" spans="2:8" x14ac:dyDescent="0.25">
      <c r="B237" s="7" t="s">
        <v>355</v>
      </c>
      <c r="C237" s="5" t="s">
        <v>356</v>
      </c>
      <c r="D237" s="10">
        <v>0.1</v>
      </c>
      <c r="E237" s="34"/>
      <c r="F237" s="19">
        <f t="shared" si="14"/>
        <v>0</v>
      </c>
    </row>
    <row r="238" spans="2:8" x14ac:dyDescent="0.25">
      <c r="B238" s="7" t="s">
        <v>357</v>
      </c>
      <c r="C238" s="5" t="s">
        <v>358</v>
      </c>
      <c r="D238" s="5" t="s">
        <v>447</v>
      </c>
      <c r="E238" s="34"/>
      <c r="F238" s="9">
        <v>0</v>
      </c>
    </row>
    <row r="239" spans="2:8" x14ac:dyDescent="0.25">
      <c r="B239" s="7" t="s">
        <v>378</v>
      </c>
      <c r="C239" s="5" t="s">
        <v>359</v>
      </c>
      <c r="D239" s="10">
        <v>0.1</v>
      </c>
      <c r="E239" s="34"/>
      <c r="F239" s="19">
        <f t="shared" ref="F239:F246" si="15">D239*E239</f>
        <v>0</v>
      </c>
    </row>
    <row r="240" spans="2:8" x14ac:dyDescent="0.25">
      <c r="B240" s="7" t="s">
        <v>360</v>
      </c>
      <c r="C240" s="5" t="s">
        <v>361</v>
      </c>
      <c r="D240" s="10">
        <v>0.1</v>
      </c>
      <c r="E240" s="34"/>
      <c r="F240" s="19">
        <f t="shared" si="15"/>
        <v>0</v>
      </c>
    </row>
    <row r="241" spans="2:6" x14ac:dyDescent="0.25">
      <c r="B241" s="7" t="s">
        <v>379</v>
      </c>
      <c r="C241" s="5" t="s">
        <v>362</v>
      </c>
      <c r="D241" s="10">
        <v>0.1</v>
      </c>
      <c r="E241" s="34"/>
      <c r="F241" s="19">
        <f t="shared" si="15"/>
        <v>0</v>
      </c>
    </row>
    <row r="242" spans="2:6" x14ac:dyDescent="0.25">
      <c r="B242" s="11" t="s">
        <v>380</v>
      </c>
      <c r="C242" s="12" t="s">
        <v>363</v>
      </c>
      <c r="D242" s="13">
        <v>0.1</v>
      </c>
      <c r="E242" s="34"/>
      <c r="F242" s="19">
        <f t="shared" si="15"/>
        <v>0</v>
      </c>
    </row>
    <row r="243" spans="2:6" x14ac:dyDescent="0.25">
      <c r="B243" s="11" t="s">
        <v>254</v>
      </c>
      <c r="C243" s="12" t="s">
        <v>255</v>
      </c>
      <c r="D243" s="13">
        <v>1.5</v>
      </c>
      <c r="E243" s="34"/>
      <c r="F243" s="19">
        <f t="shared" si="15"/>
        <v>0</v>
      </c>
    </row>
    <row r="244" spans="2:6" x14ac:dyDescent="0.25">
      <c r="B244" s="11" t="s">
        <v>375</v>
      </c>
      <c r="C244" s="12" t="s">
        <v>374</v>
      </c>
      <c r="D244" s="13">
        <v>4.5</v>
      </c>
      <c r="E244" s="34"/>
      <c r="F244" s="19">
        <f t="shared" si="15"/>
        <v>0</v>
      </c>
    </row>
    <row r="245" spans="2:6" x14ac:dyDescent="0.25">
      <c r="B245" s="14" t="s">
        <v>437</v>
      </c>
      <c r="C245" s="12" t="s">
        <v>435</v>
      </c>
      <c r="D245" s="13">
        <v>5</v>
      </c>
      <c r="E245" s="34"/>
      <c r="F245" s="19">
        <f t="shared" si="15"/>
        <v>0</v>
      </c>
    </row>
    <row r="246" spans="2:6" ht="25.5" x14ac:dyDescent="0.25">
      <c r="B246" s="14" t="s">
        <v>438</v>
      </c>
      <c r="C246" s="12" t="s">
        <v>436</v>
      </c>
      <c r="D246" s="13">
        <v>10</v>
      </c>
      <c r="E246" s="34"/>
      <c r="F246" s="19">
        <f t="shared" si="15"/>
        <v>0</v>
      </c>
    </row>
    <row r="247" spans="2:6" x14ac:dyDescent="0.25">
      <c r="B247" s="11" t="s">
        <v>364</v>
      </c>
      <c r="C247" s="12" t="s">
        <v>365</v>
      </c>
      <c r="D247" s="5" t="s">
        <v>447</v>
      </c>
      <c r="E247" s="34"/>
      <c r="F247" s="9">
        <v>0</v>
      </c>
    </row>
    <row r="248" spans="2:6" x14ac:dyDescent="0.25">
      <c r="B248" s="54" t="s">
        <v>394</v>
      </c>
      <c r="C248" s="54"/>
      <c r="D248" s="54"/>
      <c r="E248" s="5">
        <f>SUM(E227:E247)</f>
        <v>0</v>
      </c>
      <c r="F248" s="6">
        <f>SUM(F227:F247)</f>
        <v>0</v>
      </c>
    </row>
    <row r="249" spans="2:6" ht="20.25" x14ac:dyDescent="0.25">
      <c r="B249" s="62" t="s">
        <v>471</v>
      </c>
      <c r="C249" s="62"/>
      <c r="D249" s="62"/>
      <c r="E249" s="62"/>
      <c r="F249" s="62"/>
    </row>
    <row r="250" spans="2:6" ht="15.75" x14ac:dyDescent="0.25">
      <c r="B250" s="36" t="s">
        <v>423</v>
      </c>
      <c r="C250" s="63" t="s">
        <v>424</v>
      </c>
      <c r="D250" s="63"/>
      <c r="E250" s="63"/>
      <c r="F250" s="63"/>
    </row>
    <row r="251" spans="2:6" x14ac:dyDescent="0.25">
      <c r="B251" s="5" t="s">
        <v>402</v>
      </c>
      <c r="C251" s="51">
        <f>F33</f>
        <v>0</v>
      </c>
      <c r="D251" s="51"/>
      <c r="E251" s="51"/>
      <c r="F251" s="51"/>
    </row>
    <row r="252" spans="2:6" x14ac:dyDescent="0.25">
      <c r="B252" s="5" t="s">
        <v>403</v>
      </c>
      <c r="C252" s="51">
        <f>F63</f>
        <v>0</v>
      </c>
      <c r="D252" s="51"/>
      <c r="E252" s="51"/>
      <c r="F252" s="51"/>
    </row>
    <row r="253" spans="2:6" x14ac:dyDescent="0.25">
      <c r="B253" s="5" t="s">
        <v>404</v>
      </c>
      <c r="C253" s="51">
        <f>F100</f>
        <v>0</v>
      </c>
      <c r="D253" s="51"/>
      <c r="E253" s="51"/>
      <c r="F253" s="51"/>
    </row>
    <row r="254" spans="2:6" x14ac:dyDescent="0.25">
      <c r="B254" s="5" t="s">
        <v>405</v>
      </c>
      <c r="C254" s="51">
        <f>F144</f>
        <v>0</v>
      </c>
      <c r="D254" s="51"/>
      <c r="E254" s="51"/>
      <c r="F254" s="51"/>
    </row>
    <row r="255" spans="2:6" x14ac:dyDescent="0.25">
      <c r="B255" s="5" t="s">
        <v>406</v>
      </c>
      <c r="C255" s="51">
        <f>F198</f>
        <v>0</v>
      </c>
      <c r="D255" s="51"/>
      <c r="E255" s="51"/>
      <c r="F255" s="51"/>
    </row>
    <row r="256" spans="2:6" x14ac:dyDescent="0.25">
      <c r="B256" s="5" t="s">
        <v>407</v>
      </c>
      <c r="C256" s="52" t="s">
        <v>366</v>
      </c>
      <c r="D256" s="52"/>
      <c r="E256" s="52"/>
      <c r="F256" s="52"/>
    </row>
    <row r="257" spans="2:6" x14ac:dyDescent="0.25">
      <c r="B257" s="5" t="s">
        <v>408</v>
      </c>
      <c r="C257" s="53">
        <f>F248</f>
        <v>0</v>
      </c>
      <c r="D257" s="53"/>
      <c r="E257" s="53"/>
      <c r="F257" s="53"/>
    </row>
    <row r="258" spans="2:6" x14ac:dyDescent="0.25">
      <c r="B258" s="3" t="s">
        <v>409</v>
      </c>
      <c r="C258" s="53">
        <f>SUM(C251:F255,C257)</f>
        <v>0</v>
      </c>
      <c r="D258" s="53"/>
      <c r="E258" s="53"/>
      <c r="F258" s="53"/>
    </row>
    <row r="259" spans="2:6" x14ac:dyDescent="0.25">
      <c r="B259" s="12" t="s">
        <v>470</v>
      </c>
      <c r="C259" s="53">
        <f>C258*0.0765</f>
        <v>0</v>
      </c>
      <c r="D259" s="53"/>
      <c r="E259" s="53"/>
      <c r="F259" s="53"/>
    </row>
    <row r="260" spans="2:6" x14ac:dyDescent="0.25">
      <c r="B260" s="25" t="s">
        <v>367</v>
      </c>
      <c r="C260" s="53">
        <f>SUM(C258:C259)</f>
        <v>0</v>
      </c>
      <c r="D260" s="53"/>
      <c r="E260" s="53"/>
      <c r="F260" s="53"/>
    </row>
    <row r="261" spans="2:6" ht="25.5" x14ac:dyDescent="0.25">
      <c r="B261" s="27" t="s">
        <v>420</v>
      </c>
      <c r="C261" s="74">
        <f>MAX(3.5, C260*0.1)</f>
        <v>3.5</v>
      </c>
      <c r="D261" s="74"/>
      <c r="E261" s="74"/>
      <c r="F261" s="74"/>
    </row>
    <row r="262" spans="2:6" x14ac:dyDescent="0.25">
      <c r="B262" s="3" t="s">
        <v>419</v>
      </c>
      <c r="C262" s="75">
        <f>SUM(C260:F261)</f>
        <v>3.5</v>
      </c>
      <c r="D262" s="75"/>
      <c r="E262" s="75"/>
      <c r="F262" s="75"/>
    </row>
    <row r="263" spans="2:6" ht="15.75" x14ac:dyDescent="0.25">
      <c r="B263" s="61" t="s">
        <v>411</v>
      </c>
      <c r="C263" s="61"/>
      <c r="D263" s="61"/>
      <c r="E263" s="61"/>
      <c r="F263" s="61"/>
    </row>
    <row r="264" spans="2:6" ht="26.25" customHeight="1" x14ac:dyDescent="0.25">
      <c r="B264" s="23" t="s">
        <v>425</v>
      </c>
      <c r="C264" s="59"/>
      <c r="D264" s="59"/>
      <c r="E264" s="59"/>
      <c r="F264" s="59"/>
    </row>
    <row r="265" spans="2:6" ht="15.75" x14ac:dyDescent="0.25">
      <c r="B265" s="28" t="s">
        <v>465</v>
      </c>
      <c r="C265" s="64" t="s">
        <v>368</v>
      </c>
      <c r="D265" s="64"/>
      <c r="E265" s="64"/>
      <c r="F265" s="64"/>
    </row>
    <row r="266" spans="2:6" ht="15" x14ac:dyDescent="0.25">
      <c r="B266" s="37"/>
      <c r="C266" s="38"/>
      <c r="D266" s="38"/>
      <c r="E266" s="38"/>
      <c r="F266" s="39"/>
    </row>
    <row r="267" spans="2:6" ht="15.75" customHeight="1" x14ac:dyDescent="0.25">
      <c r="B267" s="61" t="s">
        <v>464</v>
      </c>
      <c r="C267" s="61"/>
      <c r="D267" s="61"/>
      <c r="E267" s="61"/>
      <c r="F267" s="61"/>
    </row>
    <row r="268" spans="2:6" ht="15.75" x14ac:dyDescent="0.25">
      <c r="B268" s="50" t="s">
        <v>412</v>
      </c>
      <c r="C268" s="50"/>
      <c r="D268" s="50"/>
      <c r="E268" s="50"/>
      <c r="F268" s="50"/>
    </row>
    <row r="269" spans="2:6" ht="15.75" x14ac:dyDescent="0.25">
      <c r="B269" s="50" t="s">
        <v>461</v>
      </c>
      <c r="C269" s="50"/>
      <c r="D269" s="50"/>
      <c r="E269" s="50"/>
      <c r="F269" s="50"/>
    </row>
    <row r="270" spans="2:6" ht="15.75" x14ac:dyDescent="0.25">
      <c r="B270" s="50" t="s">
        <v>462</v>
      </c>
      <c r="C270" s="50"/>
      <c r="D270" s="50"/>
      <c r="E270" s="50"/>
      <c r="F270" s="50"/>
    </row>
    <row r="271" spans="2:6" ht="15.75" x14ac:dyDescent="0.25">
      <c r="B271" s="50" t="s">
        <v>463</v>
      </c>
      <c r="C271" s="50"/>
      <c r="D271" s="50"/>
      <c r="E271" s="50"/>
      <c r="F271" s="50"/>
    </row>
    <row r="272" spans="2:6" ht="15.75" x14ac:dyDescent="0.25">
      <c r="B272" s="50" t="s">
        <v>369</v>
      </c>
      <c r="C272" s="50"/>
      <c r="D272" s="50"/>
      <c r="E272" s="50"/>
      <c r="F272" s="50"/>
    </row>
    <row r="273" spans="2:6" x14ac:dyDescent="0.25">
      <c r="B273" s="40"/>
      <c r="C273" s="41"/>
      <c r="D273" s="41"/>
      <c r="E273" s="41"/>
      <c r="F273" s="42"/>
    </row>
    <row r="274" spans="2:6" ht="15.75" x14ac:dyDescent="0.25">
      <c r="B274" s="61" t="s">
        <v>372</v>
      </c>
      <c r="C274" s="61"/>
      <c r="D274" s="61"/>
      <c r="E274" s="61"/>
      <c r="F274" s="61"/>
    </row>
    <row r="275" spans="2:6" x14ac:dyDescent="0.25">
      <c r="B275" s="25" t="s">
        <v>413</v>
      </c>
      <c r="C275" s="59"/>
      <c r="D275" s="59"/>
      <c r="E275" s="59"/>
      <c r="F275" s="59"/>
    </row>
    <row r="276" spans="2:6" x14ac:dyDescent="0.25">
      <c r="B276" s="25" t="s">
        <v>414</v>
      </c>
      <c r="C276" s="59"/>
      <c r="D276" s="59"/>
      <c r="E276" s="59"/>
      <c r="F276" s="59"/>
    </row>
    <row r="277" spans="2:6" x14ac:dyDescent="0.25">
      <c r="B277" s="3" t="s">
        <v>416</v>
      </c>
      <c r="C277" s="59"/>
      <c r="D277" s="59"/>
      <c r="E277" s="59"/>
      <c r="F277" s="59"/>
    </row>
    <row r="278" spans="2:6" x14ac:dyDescent="0.25">
      <c r="B278" s="25" t="s">
        <v>415</v>
      </c>
      <c r="C278" s="59"/>
      <c r="D278" s="59"/>
      <c r="E278" s="59"/>
      <c r="F278" s="59"/>
    </row>
    <row r="279" spans="2:6" x14ac:dyDescent="0.25">
      <c r="B279" s="25" t="s">
        <v>417</v>
      </c>
      <c r="C279" s="59"/>
      <c r="D279" s="59"/>
      <c r="E279" s="59"/>
      <c r="F279" s="59"/>
    </row>
    <row r="280" spans="2:6" ht="25.5" x14ac:dyDescent="0.25">
      <c r="B280" s="26" t="s">
        <v>418</v>
      </c>
      <c r="C280" s="59"/>
      <c r="D280" s="59"/>
      <c r="E280" s="59"/>
      <c r="F280" s="59"/>
    </row>
    <row r="281" spans="2:6" ht="32.25" x14ac:dyDescent="0.25">
      <c r="B281" s="60" t="s">
        <v>373</v>
      </c>
      <c r="C281" s="60"/>
      <c r="D281" s="60"/>
      <c r="E281" s="60"/>
      <c r="F281" s="60"/>
    </row>
    <row r="282" spans="2:6" ht="14.25" customHeight="1" x14ac:dyDescent="0.25">
      <c r="B282" s="56"/>
      <c r="C282" s="57"/>
      <c r="D282" s="57"/>
      <c r="E282" s="57"/>
      <c r="F282" s="58"/>
    </row>
    <row r="283" spans="2:6" x14ac:dyDescent="0.25">
      <c r="B283" s="54" t="s">
        <v>421</v>
      </c>
      <c r="C283" s="54"/>
      <c r="D283" s="54"/>
      <c r="E283" s="54"/>
      <c r="F283" s="54"/>
    </row>
    <row r="284" spans="2:6" x14ac:dyDescent="0.25">
      <c r="B284" s="17" t="s">
        <v>370</v>
      </c>
      <c r="C284" s="55"/>
      <c r="D284" s="55"/>
      <c r="E284" s="55"/>
      <c r="F284" s="55"/>
    </row>
    <row r="285" spans="2:6" x14ac:dyDescent="0.25">
      <c r="B285" s="17" t="s">
        <v>371</v>
      </c>
      <c r="C285" s="55"/>
      <c r="D285" s="55"/>
      <c r="E285" s="55"/>
      <c r="F285" s="55"/>
    </row>
    <row r="286" spans="2:6" x14ac:dyDescent="0.25">
      <c r="B286" s="17" t="s">
        <v>422</v>
      </c>
      <c r="C286" s="55"/>
      <c r="D286" s="55"/>
      <c r="E286" s="55"/>
      <c r="F286" s="55"/>
    </row>
  </sheetData>
  <sheetProtection password="9FF0" sheet="1" objects="1" scenarios="1" selectLockedCells="1"/>
  <mergeCells count="75">
    <mergeCell ref="B45:F45"/>
    <mergeCell ref="B63:D63"/>
    <mergeCell ref="B1:D1"/>
    <mergeCell ref="B54:F54"/>
    <mergeCell ref="B60:F60"/>
    <mergeCell ref="B6:F6"/>
    <mergeCell ref="B33:D33"/>
    <mergeCell ref="B34:F34"/>
    <mergeCell ref="B36:F36"/>
    <mergeCell ref="F1:F5"/>
    <mergeCell ref="B136:F136"/>
    <mergeCell ref="B141:F141"/>
    <mergeCell ref="B144:D144"/>
    <mergeCell ref="C111:F111"/>
    <mergeCell ref="B64:F64"/>
    <mergeCell ref="B100:D100"/>
    <mergeCell ref="B103:F103"/>
    <mergeCell ref="B127:F127"/>
    <mergeCell ref="B101:F101"/>
    <mergeCell ref="B145:F145"/>
    <mergeCell ref="B147:F147"/>
    <mergeCell ref="B163:F163"/>
    <mergeCell ref="B198:D198"/>
    <mergeCell ref="B199:F199"/>
    <mergeCell ref="B220:F220"/>
    <mergeCell ref="B223:D223"/>
    <mergeCell ref="B225:F225"/>
    <mergeCell ref="B248:D248"/>
    <mergeCell ref="B201:F201"/>
    <mergeCell ref="B209:F209"/>
    <mergeCell ref="B210:F210"/>
    <mergeCell ref="B214:F214"/>
    <mergeCell ref="B218:F218"/>
    <mergeCell ref="B274:F274"/>
    <mergeCell ref="C275:F275"/>
    <mergeCell ref="C276:F276"/>
    <mergeCell ref="B249:F249"/>
    <mergeCell ref="C250:F250"/>
    <mergeCell ref="B263:F263"/>
    <mergeCell ref="C264:F264"/>
    <mergeCell ref="B267:F267"/>
    <mergeCell ref="C265:F265"/>
    <mergeCell ref="B268:F268"/>
    <mergeCell ref="C262:F262"/>
    <mergeCell ref="B269:F269"/>
    <mergeCell ref="B270:F270"/>
    <mergeCell ref="C251:F251"/>
    <mergeCell ref="C252:F252"/>
    <mergeCell ref="C253:F253"/>
    <mergeCell ref="C277:F277"/>
    <mergeCell ref="C278:F278"/>
    <mergeCell ref="C279:F279"/>
    <mergeCell ref="C280:F280"/>
    <mergeCell ref="B281:F281"/>
    <mergeCell ref="B283:F283"/>
    <mergeCell ref="C284:F284"/>
    <mergeCell ref="C285:F285"/>
    <mergeCell ref="C286:F286"/>
    <mergeCell ref="B282:F282"/>
    <mergeCell ref="B266:F266"/>
    <mergeCell ref="B273:F273"/>
    <mergeCell ref="B3:D3"/>
    <mergeCell ref="B4:D4"/>
    <mergeCell ref="B5:D5"/>
    <mergeCell ref="E1:E5"/>
    <mergeCell ref="B271:F271"/>
    <mergeCell ref="B272:F272"/>
    <mergeCell ref="C254:F254"/>
    <mergeCell ref="C255:F255"/>
    <mergeCell ref="C256:F256"/>
    <mergeCell ref="C257:F257"/>
    <mergeCell ref="C258:F258"/>
    <mergeCell ref="C259:F259"/>
    <mergeCell ref="C260:F260"/>
    <mergeCell ref="C261:F261"/>
  </mergeCells>
  <printOptions horizontalCentered="1"/>
  <pageMargins left="0.5" right="0.5" top="0.5" bottom="0.5" header="0.3" footer="0.3"/>
  <pageSetup scale="77" fitToHeight="0" orientation="portrait" verticalDpi="1200" r:id="rId1"/>
  <headerFooter>
    <oddFooter>&amp;L&amp;"Calibri,Bold Italic"&amp;9&amp;F&amp;R&amp;"Calibri,Bold Italic"&amp;9Page &amp;P of &amp;N</oddFooter>
  </headerFooter>
  <rowBreaks count="5" manualBreakCount="5">
    <brk id="63" max="16383" man="1"/>
    <brk id="100" max="16383" man="1"/>
    <brk id="144" max="16383" man="1"/>
    <brk id="198" max="16383" man="1"/>
    <brk id="2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AFG Area 20 Lit Order Form</vt:lpstr>
      <vt:lpstr>'AFG Area 20 Lit Order Form'!Print_Area</vt:lpstr>
      <vt:lpstr>'AFG Area 20 Lit Order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Butch Crimm</dc:creator>
  <cp:lastModifiedBy>Thomas Crimm</cp:lastModifiedBy>
  <cp:lastPrinted>2015-07-21T03:25:07Z</cp:lastPrinted>
  <dcterms:created xsi:type="dcterms:W3CDTF">2006-09-16T00:00:00Z</dcterms:created>
  <dcterms:modified xsi:type="dcterms:W3CDTF">2015-07-21T03:27:56Z</dcterms:modified>
</cp:coreProperties>
</file>